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20730" windowHeight="9720"/>
  </bookViews>
  <sheets>
    <sheet name="2023 " sheetId="1" r:id="rId1"/>
    <sheet name="Лист2" sheetId="2" r:id="rId2"/>
    <sheet name="Лист3" sheetId="3" r:id="rId3"/>
  </sheets>
  <calcPr calcId="145621"/>
</workbook>
</file>

<file path=xl/calcChain.xml><?xml version="1.0" encoding="utf-8"?>
<calcChain xmlns="http://schemas.openxmlformats.org/spreadsheetml/2006/main">
  <c r="O80" i="1" l="1"/>
  <c r="N77" i="1"/>
  <c r="N78" i="1" s="1"/>
  <c r="M77" i="1"/>
  <c r="M78" i="1" s="1"/>
  <c r="L77" i="1"/>
  <c r="L78" i="1" s="1"/>
  <c r="K77" i="1"/>
  <c r="K78" i="1" s="1"/>
  <c r="J77" i="1"/>
  <c r="J78" i="1" s="1"/>
  <c r="I77" i="1"/>
  <c r="I78" i="1" s="1"/>
  <c r="H77" i="1"/>
  <c r="H78" i="1" s="1"/>
  <c r="G77" i="1"/>
  <c r="G78" i="1" s="1"/>
  <c r="F77" i="1"/>
  <c r="F78" i="1" s="1"/>
  <c r="E77" i="1"/>
  <c r="E78" i="1" s="1"/>
  <c r="D77" i="1"/>
  <c r="D78" i="1" s="1"/>
  <c r="C77" i="1"/>
  <c r="O76" i="1"/>
  <c r="O75" i="1"/>
  <c r="O74" i="1"/>
  <c r="O73" i="1"/>
  <c r="O72" i="1"/>
  <c r="O71" i="1"/>
  <c r="O70" i="1"/>
  <c r="O69" i="1"/>
  <c r="O68" i="1"/>
  <c r="O67" i="1"/>
  <c r="K65" i="1"/>
  <c r="G65" i="1"/>
  <c r="N64" i="1"/>
  <c r="N65" i="1" s="1"/>
  <c r="M64" i="1"/>
  <c r="M65" i="1" s="1"/>
  <c r="L64" i="1"/>
  <c r="L65" i="1" s="1"/>
  <c r="K64" i="1"/>
  <c r="J64" i="1"/>
  <c r="J65" i="1" s="1"/>
  <c r="I64" i="1"/>
  <c r="I65" i="1" s="1"/>
  <c r="H64" i="1"/>
  <c r="H65" i="1" s="1"/>
  <c r="G64" i="1"/>
  <c r="F64" i="1"/>
  <c r="F65" i="1" s="1"/>
  <c r="E64" i="1"/>
  <c r="E65" i="1" s="1"/>
  <c r="D64" i="1"/>
  <c r="D65" i="1" s="1"/>
  <c r="C64" i="1"/>
  <c r="O63" i="1"/>
  <c r="O62" i="1"/>
  <c r="O61" i="1"/>
  <c r="O60" i="1"/>
  <c r="O59" i="1"/>
  <c r="O58" i="1"/>
  <c r="O57" i="1"/>
  <c r="O56" i="1"/>
  <c r="O55" i="1"/>
  <c r="O54" i="1"/>
  <c r="K52" i="1"/>
  <c r="G52" i="1"/>
  <c r="C52" i="1"/>
  <c r="N51" i="1"/>
  <c r="N52" i="1" s="1"/>
  <c r="M51" i="1"/>
  <c r="M52" i="1" s="1"/>
  <c r="L51" i="1"/>
  <c r="L52" i="1" s="1"/>
  <c r="K51" i="1"/>
  <c r="J51" i="1"/>
  <c r="J52" i="1" s="1"/>
  <c r="I51" i="1"/>
  <c r="I52" i="1" s="1"/>
  <c r="H51" i="1"/>
  <c r="H52" i="1" s="1"/>
  <c r="G51" i="1"/>
  <c r="F51" i="1"/>
  <c r="F52" i="1" s="1"/>
  <c r="E51" i="1"/>
  <c r="E52" i="1" s="1"/>
  <c r="D51" i="1"/>
  <c r="D52" i="1" s="1"/>
  <c r="C51" i="1"/>
  <c r="O50" i="1"/>
  <c r="O49" i="1"/>
  <c r="O48" i="1"/>
  <c r="O47" i="1"/>
  <c r="O46" i="1"/>
  <c r="O45" i="1"/>
  <c r="O44" i="1"/>
  <c r="O43" i="1"/>
  <c r="O42" i="1"/>
  <c r="N40" i="1"/>
  <c r="J40" i="1"/>
  <c r="F40" i="1"/>
  <c r="N39" i="1"/>
  <c r="M39" i="1"/>
  <c r="M40" i="1" s="1"/>
  <c r="L39" i="1"/>
  <c r="L40" i="1" s="1"/>
  <c r="K39" i="1"/>
  <c r="K40" i="1" s="1"/>
  <c r="J39" i="1"/>
  <c r="I39" i="1"/>
  <c r="I40" i="1" s="1"/>
  <c r="H39" i="1"/>
  <c r="H40" i="1" s="1"/>
  <c r="G39" i="1"/>
  <c r="G40" i="1" s="1"/>
  <c r="F39" i="1"/>
  <c r="E39" i="1"/>
  <c r="E40" i="1" s="1"/>
  <c r="D39" i="1"/>
  <c r="D40" i="1" s="1"/>
  <c r="C39" i="1"/>
  <c r="C40" i="1" s="1"/>
  <c r="O38" i="1"/>
  <c r="O37" i="1"/>
  <c r="O36" i="1"/>
  <c r="O35" i="1"/>
  <c r="O34" i="1"/>
  <c r="O33" i="1"/>
  <c r="O32" i="1"/>
  <c r="O31" i="1"/>
  <c r="O30" i="1"/>
  <c r="M28" i="1"/>
  <c r="I28" i="1"/>
  <c r="N27" i="1"/>
  <c r="N28" i="1" s="1"/>
  <c r="M27" i="1"/>
  <c r="L27" i="1"/>
  <c r="L28" i="1" s="1"/>
  <c r="K27" i="1"/>
  <c r="K28" i="1" s="1"/>
  <c r="J27" i="1"/>
  <c r="J28" i="1" s="1"/>
  <c r="I27" i="1"/>
  <c r="H27" i="1"/>
  <c r="H28" i="1" s="1"/>
  <c r="G27" i="1"/>
  <c r="G28" i="1" s="1"/>
  <c r="F27" i="1"/>
  <c r="F28" i="1" s="1"/>
  <c r="E27" i="1"/>
  <c r="E28" i="1" s="1"/>
  <c r="D27" i="1"/>
  <c r="D28" i="1" s="1"/>
  <c r="C27" i="1"/>
  <c r="C28" i="1" s="1"/>
  <c r="O26" i="1"/>
  <c r="O25" i="1"/>
  <c r="O24" i="1"/>
  <c r="N22" i="1"/>
  <c r="J22" i="1"/>
  <c r="F22" i="1"/>
  <c r="N21" i="1"/>
  <c r="N79" i="1" s="1"/>
  <c r="N81" i="1" s="1"/>
  <c r="M21" i="1"/>
  <c r="L21" i="1"/>
  <c r="L79" i="1" s="1"/>
  <c r="L81" i="1" s="1"/>
  <c r="K21" i="1"/>
  <c r="K79" i="1" s="1"/>
  <c r="K81" i="1" s="1"/>
  <c r="J21" i="1"/>
  <c r="J79" i="1" s="1"/>
  <c r="J81" i="1" s="1"/>
  <c r="I21" i="1"/>
  <c r="H21" i="1"/>
  <c r="H79" i="1" s="1"/>
  <c r="H81" i="1" s="1"/>
  <c r="G21" i="1"/>
  <c r="G79" i="1" s="1"/>
  <c r="G81" i="1" s="1"/>
  <c r="F21" i="1"/>
  <c r="F79" i="1" s="1"/>
  <c r="F81" i="1" s="1"/>
  <c r="E21" i="1"/>
  <c r="D21" i="1"/>
  <c r="D79" i="1" s="1"/>
  <c r="D81" i="1" s="1"/>
  <c r="C21" i="1"/>
  <c r="C79" i="1" s="1"/>
  <c r="O19" i="1"/>
  <c r="O18" i="1"/>
  <c r="O17" i="1"/>
  <c r="O16" i="1"/>
  <c r="O15" i="1"/>
  <c r="O14" i="1"/>
  <c r="O13" i="1"/>
  <c r="O12" i="1"/>
  <c r="O11" i="1"/>
  <c r="O10" i="1"/>
  <c r="O6" i="1"/>
  <c r="I79" i="1" l="1"/>
  <c r="I81" i="1" s="1"/>
  <c r="O77" i="1"/>
  <c r="O78" i="1" s="1"/>
  <c r="O64" i="1"/>
  <c r="O65" i="1" s="1"/>
  <c r="C65" i="1"/>
  <c r="E79" i="1"/>
  <c r="E81" i="1" s="1"/>
  <c r="O51" i="1"/>
  <c r="O52" i="1" s="1"/>
  <c r="M79" i="1"/>
  <c r="M81" i="1" s="1"/>
  <c r="C81" i="1"/>
  <c r="O21" i="1"/>
  <c r="O22" i="1" s="1"/>
  <c r="O39" i="1"/>
  <c r="O40" i="1" s="1"/>
  <c r="C78" i="1"/>
  <c r="C22" i="1"/>
  <c r="G22" i="1"/>
  <c r="K22" i="1"/>
  <c r="O27" i="1"/>
  <c r="O28" i="1" s="1"/>
  <c r="D22" i="1"/>
  <c r="H22" i="1"/>
  <c r="L22" i="1"/>
  <c r="E22" i="1"/>
  <c r="I22" i="1"/>
  <c r="M22" i="1"/>
  <c r="O79" i="1" l="1"/>
  <c r="O81" i="1" s="1"/>
</calcChain>
</file>

<file path=xl/sharedStrings.xml><?xml version="1.0" encoding="utf-8"?>
<sst xmlns="http://schemas.openxmlformats.org/spreadsheetml/2006/main" count="94" uniqueCount="84">
  <si>
    <t>Карта оценки РППС</t>
  </si>
  <si>
    <t>Баллы: 0 – не соответствует, 1 – частично соответствует, 2 – полностью соответствует</t>
  </si>
  <si>
    <t>№</t>
  </si>
  <si>
    <t>Показатели/индикаторы</t>
  </si>
  <si>
    <t>Гномики</t>
  </si>
  <si>
    <t>Утята</t>
  </si>
  <si>
    <t>Зайчата</t>
  </si>
  <si>
    <t>Медвежата</t>
  </si>
  <si>
    <t>Колобок</t>
  </si>
  <si>
    <t>Пчёлка</t>
  </si>
  <si>
    <t>Солнышко</t>
  </si>
  <si>
    <t>АБВГДейка</t>
  </si>
  <si>
    <t>Карандаши</t>
  </si>
  <si>
    <t>Морячки</t>
  </si>
  <si>
    <t>Лучики</t>
  </si>
  <si>
    <t>Ромашка</t>
  </si>
  <si>
    <t>Итог</t>
  </si>
  <si>
    <t>Баллы от 0 до 2</t>
  </si>
  <si>
    <t>I. Показатели, характеризующие общий критерий оценки качества развивающей предметно-пространственной среды, касающиеся ее содержательной насыщенности</t>
  </si>
  <si>
    <t>Организация образовательного пространства соответствует возрастным возможностям детей (приложение 1), соответствует особенностям каждого возрастного этапа:</t>
  </si>
  <si>
    <t>в помещениях образовательной организации находится мебель, по размеру и функциональному назначению подобранная в соответствии с возрастом детей;</t>
  </si>
  <si>
    <t xml:space="preserve"> в помещениях образовательной организации выделены функциональные зоны (пространства) в зависимости от образовательных, психологических, физиологических потребностей детей разного возраста;</t>
  </si>
  <si>
    <t>все доступные детям помещения образовательной организации, включая коридоры и лестницы, используются для развития детей (оформляются детскими рисунками; на стенах, на полу, на ступенях размещаются надписи, схемы, буквы, цифры и т. п.)</t>
  </si>
  <si>
    <t>Организация образовательного пространства соответствует содержанию ООП ДО</t>
  </si>
  <si>
    <t>В организации образовательного пространства учитывается целостность образовательного процесса в образовательной организации, в заданных образовательных областях: социально-коммуникативной, познавательной, речевой, художественно-эстетической, физической</t>
  </si>
  <si>
    <t>Образовательное пространство оснащено игровыми средствами обучения в соответствии со спецификой ООП ДО</t>
  </si>
  <si>
    <t>Образовательное пространство оснащено спортивным, оздоровительным оборудованием, инвентарем в соответствии со спецификой ООП ДО</t>
  </si>
  <si>
    <t>В образовательном пространстве учитывается реализация различных образовательных программ (дополнительных, авторских, парциальных)</t>
  </si>
  <si>
    <t>В образовательном пространстве учитываются национально-культурные условия, в которых осуществляется образовательная деятельность</t>
  </si>
  <si>
    <t>В образовательном пространстве учитываются климатические условия, в которых осуществляется образовательная деятельность</t>
  </si>
  <si>
    <t>Организация образовательного пространства и разнообразие материалов, оборудования и инвентаря (в здании и на участке) для детей младенческого и раннего возраста предоставляет необходимые и достаточные возможности для движения с разными материалами</t>
  </si>
  <si>
    <t>Организация образовательного пространства и разнообразие материалов, оборудования и инвентаря (в здании и на участке) для детей младенческого и раннего возраста предоставляет необходимые и достаточные возможности для предметной и игровой деятельности с разными материалами</t>
  </si>
  <si>
    <t>Организация образовательного пространства и разнообразие материалов, оборудования и инвентаря (в здании и на участке) обеспечивает игровую, познавательную, исследовательскую и творческую активность всех воспитанников, экспериментирование с доступными детям материалами (в том числе с песком и водой)</t>
  </si>
  <si>
    <t>Итого баллов</t>
  </si>
  <si>
    <t>Всего %</t>
  </si>
  <si>
    <t>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t>
  </si>
  <si>
    <t>Организация пространства и расположение материалов обеспечивает возможность изменений предметно-пространственной среды в зависимости от образовательной ситуации</t>
  </si>
  <si>
    <t>Организация пространства и расположение материалов обеспечивает возможность изменений предметно-пространственной среды в зависимости от меняющихся интересов, мотивов и возможностей детей</t>
  </si>
  <si>
    <t>В организации пространства группы используется разновеликая, но преимущественно достаточно низкая (по высоте), открытая (без стекол и задних стенок) мебель</t>
  </si>
  <si>
    <t>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t>
  </si>
  <si>
    <t>Наличие в организации пространства группы и расположении материалов, различных составляющих предметной среды (детской мебели, матов, мягких модулей, ширм и т. д.) для разнообразного использования в разных видах детской активности</t>
  </si>
  <si>
    <t>Наличие в организации пространства полифункциональных предметов и материалов, не обладающих жестко закрепленным способом употребления (есть возможность перенести (перевезти), переставить)</t>
  </si>
  <si>
    <t>Наличие в организации пространства природных, бросовых материалов, пригодных для использования в разных видах детской активности (в том числе в качестве предметов-заместителей в детской игре)</t>
  </si>
  <si>
    <t>В организации пространства отражена мобильность средового окружения, позволяющая обеспечить новизну и сложность предметно-пространственной среды</t>
  </si>
  <si>
    <t>Полифункциональный характер организации предметного окружения обеспечивает стимулирование творческого поведения, побуждающего фантазию ребенка, поставляет множество элементов для работы воображения, продуктивной активности</t>
  </si>
  <si>
    <t>В организации пространства детям обеспечена возможность практического участия в преобразовании предметной среды, основанного на приобщении детей к выразительным средствам оформительского искусства как условия формирования творческой активности ребенка</t>
  </si>
  <si>
    <t>В организации пространства группы, участка обеспечена возможность его изменения в соответствии с игровыми и педагогическими задачами, в том числе посредством подручных средств для различных временных сооружений (домиков, игровых уголков, оград и пр.)</t>
  </si>
  <si>
    <t>В организации пространства участка предоставлена возможность использования одних и тех же объектов участка (постройки, не имеющие четкого образа, и природные объекты – низкие кустарники, деревья, пеньки и пр.) для разных видов детской деятельности, которые можно использовать в качестве маркеров игрового пространства, мест для общения, игры, исследования и уединения и т. п.</t>
  </si>
  <si>
    <t>В организации пространства участка предоставлены подручные материалы для преобразования этого пространства, подстраивания его под те или иные игровые или педагогические задачи, обеспечение опыта построения собственных игровых пространств на прогулке, использования подручного материала для этой цели</t>
  </si>
  <si>
    <t>IV. Показатели, характеризующие общий критерий оценки качества развивающей предметно-пространственной среды, касающиеся ее вариативности</t>
  </si>
  <si>
    <t>В организации пространства учтены особенности образовательной деятельности (например, наличие приоритетной направленности), социокультурные, экономические условия</t>
  </si>
  <si>
    <t>В организации пространства обеспечен учет специфики информационной социализации и рисков интернет-ресурсов</t>
  </si>
  <si>
    <t>Наличие различных пространств (для игры, конструирования и пр.) в группе, на территории ОО</t>
  </si>
  <si>
    <t>Наличие разнообразных материалов, игр, игрушек и оборудования, обеспечивающих свободный выбор детей</t>
  </si>
  <si>
    <t>В организации пространства (группы, здания, территории (участка)) предусмотрено обеспечение периодической сменяемости игрового материала, появление новых предметов, стимулирующих игровую, двигательную, познавательную и исследовательскую активность детей</t>
  </si>
  <si>
    <t>В организации пространства учитывается гендерная специфика</t>
  </si>
  <si>
    <t>В организации пространства обеспечена возможность разнообразного использования объекта внутри одного вида деятельности</t>
  </si>
  <si>
    <t>В организации пространства используются игровые объекты, которые вариативно используются детьми (например, на горке дети поднимаются и спускаются различными способами, катаются и качаются, цепляются)</t>
  </si>
  <si>
    <t>В организации пространства участка обеспечено разноуровневое расположение объектов (пеньки, земляные насыпи, горки), что обеспечивает возможность для разнообразных движений, пробы самых разных движений, поиска границ своих возможностей, развития двигательной компетентности, собственной безопасности, координации, образа пространства и телесного образа себя</t>
  </si>
  <si>
    <t>V. Показатели, характеризующие общий критерий оценки качества развивающей предметно-пространственной среды, касающиеся ее доступности</t>
  </si>
  <si>
    <t>В организации пространства, в групповых и других помещениях, предназначенных для образовательной деятельности детей (музыкальном, спортивном залах, зимнем саду, изостудии, театре и др.), обеспечены условия для общения и совместной деятельности детей как со взрослыми, так и со сверстниками в разных групповых сочетаниях</t>
  </si>
  <si>
    <t>В организации пространства организованы условия, при которых дети имеют возможность собираться для игр и занятий всей группой вместе, а также объединяться в малые группы в соответствии со своими интересами</t>
  </si>
  <si>
    <t>В организации пространства прилегающих территорий здания образовательной организации выделены зоны для общения и совместной деятельности больших и малых групп детей из разных возрастных групп и взрослых, в том числе для использования методов проектирования как средств поисковой, познавательно-исследовательской, творческой, игровой и других видов деятельности детей</t>
  </si>
  <si>
    <t>В организации пространства здания, территории (участка) обеспечена доступность для воспитанников, в том числе детей с ОВЗ и детей-инвалидов, всех помещений, где осуществляется образовательная деятельность</t>
  </si>
  <si>
    <t>В организации пространства группы обеспечена доступность для воспитанников, в том числе детей с ОВЗ и детей-инвалидов, всех помещений, где осуществляется образовательная деятельность</t>
  </si>
  <si>
    <t>В организации пространства здания, территории (участка) обеспечен свободный доступ детей, в том числе детей с ОВЗ, к играм, игрушкам, материалам, пособиям, обеспечивающим все основные виды детской активности</t>
  </si>
  <si>
    <t>В организации пространства группы обеспечен свободный доступ детей, в том числе детей с ОВЗ, к играм, игрушкам, материалам, пособиям, обеспечивающим все основные виды детской активности</t>
  </si>
  <si>
    <t>В организации пространства обеспечена возможность для обсуждения родителями (законными представителями) детей вопросов, связанных с реализацией ООП ДО</t>
  </si>
  <si>
    <t>В организации пространства обеспечена возможность для ознакомления родителей (законных представителей) детей с организацией развивающей предметно-пространственной среды в семейных условиях, для соблюдения единства семейного и общественного воспитания, что способствует конструктивному взаимодействию семьи и детского сада в целях поддержки индивидуальности ребенка в ходе реализации ООП ДО</t>
  </si>
  <si>
    <t>Наличие в группах различных центров активности, дающих возможность детям приобрести разнообразный опыт в самостоятельной (творческой, познавательной, продуктивной, трудовой, конструктивной, социально-ориентированной, двигательной) деятельности (стеллажи, контейнеры для хранения игрушек, материалов с надписями (отличительными знаками, символами)), а также дополнительных материалов, для изменения, дополнения обустройства центров активности</t>
  </si>
  <si>
    <t>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t>
  </si>
  <si>
    <t>Образовательное пространство и все его элементы отвечают требованиям по обеспечению надежности и безопасности их использования, такими как санитарно-эпидемиологические правила и нормативы и правила пожарной безопасности</t>
  </si>
  <si>
    <t>В организации пространства здания, участка используются исправные и сохранные материалы и оборудование</t>
  </si>
  <si>
    <t>В организации предметно-пространственной среды группы используются исправные и сохранные материалы и оборудование</t>
  </si>
  <si>
    <t>В организации пространства обеспечены условия для проведения диагностики состояния здоровья детей, медицинских процедур, коррекционных и профилактических мероприятий</t>
  </si>
  <si>
    <t>В организации пространства учитывается необходимость обеспечения эмоционального благополучия детей во взаимодействии с предметно-пространственным окружением и комфортных условий для работы сотрудников детского сада</t>
  </si>
  <si>
    <t>В организации предметно-пространственной среды групповых и других помещений обеспечено достаточно пространства для свободного передвижения детей, а также выделены помещения или зоны для разных видов двигательной активности детей – бега, прыжков, лазания, метания и др.</t>
  </si>
  <si>
    <t>В организации пространства обеспечена возможность для максимального рассредоточения детей в групповом блоке (рациональное использование всех помещений, игровая, спальня и приемная)</t>
  </si>
  <si>
    <t>В организации предметно-пространственной среды дети имеют возможность безопасного доступа к объектам инфраструктуры детского сада, а также к играм, игрушкам, материалам, пособиям, обеспечивающим все основные виды детской активности</t>
  </si>
  <si>
    <t>В помещениях образовательной организации достаточно места для специального оборудования для детей с ОВЗ, имеется специально приспособленная мебель, позволяющая безопасно заниматься разными видами деятельности, общаться и играть со сверстниками</t>
  </si>
  <si>
    <t>В организации пространства территории детского сада организована защита от погодных явлений (снег, ветер, солнце и пр.)</t>
  </si>
  <si>
    <t>Общая сумма баллов</t>
  </si>
  <si>
    <t>Возможное (максимальное) количество баллов по показателям</t>
  </si>
  <si>
    <t>Итог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</si>
</sst>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Calibri"/>
      <scheme val="minor"/>
    </font>
    <font>
      <sz val="9"/>
      <color theme="1"/>
      <name val="Times New Roman"/>
    </font>
    <font>
      <b/>
      <sz val="9"/>
      <color theme="1"/>
      <name val="Times New Roman"/>
    </font>
    <font>
      <b/>
      <sz val="9"/>
      <name val="Times New Roman"/>
    </font>
    <font>
      <b/>
      <sz val="9"/>
      <color rgb="FFC00000"/>
      <name val="Times New Roman"/>
    </font>
    <font>
      <sz val="9"/>
      <name val="Times New Roman"/>
    </font>
    <font>
      <b/>
      <sz val="10"/>
      <color rgb="FFC00000"/>
      <name val="Times New Roman"/>
    </font>
    <font>
      <b/>
      <sz val="8"/>
      <color rgb="FFC00000"/>
      <name val="Times New Roman"/>
    </font>
    <font>
      <b/>
      <sz val="9"/>
      <name val="Times New Roman"/>
      <family val="1"/>
      <charset val="204"/>
    </font>
  </fonts>
  <fills count="6">
    <fill>
      <patternFill patternType="none"/>
    </fill>
    <fill>
      <patternFill patternType="gray125"/>
    </fill>
    <fill>
      <patternFill patternType="solid">
        <fgColor theme="4" tint="0.39997558519241921"/>
        <bgColor theme="4" tint="0.39997558519241921"/>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top/>
      <bottom/>
      <diagonal/>
    </border>
  </borders>
  <cellStyleXfs count="1">
    <xf numFmtId="0" fontId="0" fillId="0" borderId="0"/>
  </cellStyleXfs>
  <cellXfs count="78">
    <xf numFmtId="0" fontId="0" fillId="0" borderId="0" xfId="0"/>
    <xf numFmtId="0" fontId="1" fillId="0" borderId="0" xfId="0" applyFont="1"/>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0" xfId="0" applyFont="1" applyAlignment="1">
      <alignment vertical="center" wrapText="1"/>
    </xf>
    <xf numFmtId="0" fontId="1" fillId="0" borderId="2" xfId="0" applyFont="1" applyBorder="1"/>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0" xfId="0" applyFont="1" applyAlignment="1">
      <alignment horizontal="center" vertical="center"/>
    </xf>
    <xf numFmtId="0" fontId="5" fillId="0" borderId="7" xfId="0" applyFont="1" applyBorder="1" applyAlignment="1">
      <alignment horizontal="left" vertical="center" wrapText="1" indent="5"/>
    </xf>
    <xf numFmtId="0" fontId="5" fillId="0" borderId="8" xfId="0" applyFont="1" applyBorder="1" applyAlignment="1">
      <alignment horizontal="left" vertical="center" wrapText="1" indent="5"/>
    </xf>
    <xf numFmtId="0" fontId="1" fillId="0" borderId="8" xfId="0" applyFont="1" applyBorder="1" applyAlignment="1">
      <alignment horizontal="center" vertical="center"/>
    </xf>
    <xf numFmtId="0" fontId="5" fillId="0" borderId="8"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5" fillId="0" borderId="2" xfId="0" applyFont="1" applyBorder="1" applyAlignment="1">
      <alignment vertical="center" wrapText="1"/>
    </xf>
    <xf numFmtId="164" fontId="1" fillId="0" borderId="2" xfId="0" applyNumberFormat="1" applyFont="1" applyBorder="1" applyAlignment="1">
      <alignment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5" fillId="4" borderId="2" xfId="0" applyFont="1" applyFill="1" applyBorder="1" applyAlignment="1">
      <alignment vertical="center" wrapText="1"/>
    </xf>
    <xf numFmtId="0" fontId="6" fillId="4" borderId="6" xfId="0"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0" fontId="3" fillId="4" borderId="3" xfId="0" applyFont="1" applyFill="1" applyBorder="1" applyAlignment="1">
      <alignment vertical="center" wrapText="1"/>
    </xf>
    <xf numFmtId="9" fontId="6" fillId="4" borderId="9" xfId="0" applyNumberFormat="1" applyFont="1" applyFill="1" applyBorder="1" applyAlignment="1">
      <alignment horizontal="center" vertical="center" wrapText="1"/>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xf numFmtId="164" fontId="1" fillId="0" borderId="2" xfId="0" applyNumberFormat="1" applyFont="1" applyBorder="1" applyAlignment="1">
      <alignment horizontal="center" vertical="center"/>
    </xf>
    <xf numFmtId="9" fontId="7" fillId="4" borderId="9"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9" fontId="6" fillId="4" borderId="2" xfId="0" applyNumberFormat="1" applyFont="1" applyFill="1" applyBorder="1" applyAlignment="1">
      <alignment horizontal="center" vertical="center" wrapText="1"/>
    </xf>
    <xf numFmtId="0" fontId="1" fillId="0" borderId="3" xfId="0" applyFont="1" applyBorder="1" applyAlignment="1">
      <alignment vertical="center"/>
    </xf>
    <xf numFmtId="9" fontId="6" fillId="4" borderId="6" xfId="0" applyNumberFormat="1" applyFont="1" applyFill="1" applyBorder="1" applyAlignment="1">
      <alignment horizontal="center" vertical="center" wrapText="1"/>
    </xf>
    <xf numFmtId="0" fontId="1" fillId="0" borderId="9" xfId="0" applyFont="1" applyBorder="1" applyAlignment="1">
      <alignment vertical="center"/>
    </xf>
    <xf numFmtId="164" fontId="1" fillId="0" borderId="8" xfId="0" applyNumberFormat="1" applyFont="1" applyBorder="1" applyAlignment="1">
      <alignment vertical="center"/>
    </xf>
    <xf numFmtId="0" fontId="5"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9"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9" fontId="1" fillId="0" borderId="0" xfId="0" applyNumberFormat="1" applyFont="1"/>
    <xf numFmtId="165" fontId="2" fillId="5" borderId="2" xfId="0" applyNumberFormat="1" applyFont="1" applyFill="1" applyBorder="1" applyAlignment="1">
      <alignment horizontal="center"/>
    </xf>
    <xf numFmtId="0" fontId="2" fillId="2" borderId="0" xfId="0" applyFont="1" applyFill="1" applyAlignment="1">
      <alignment horizontal="center"/>
    </xf>
    <xf numFmtId="0" fontId="2" fillId="3" borderId="1" xfId="0" applyFont="1" applyFill="1" applyBorder="1" applyAlignment="1">
      <alignment horizontal="center"/>
    </xf>
    <xf numFmtId="0" fontId="3"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3" fillId="0" borderId="8" xfId="0" applyFont="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0" borderId="2" xfId="0" applyFont="1" applyBorder="1" applyAlignment="1">
      <alignment vertical="center"/>
    </xf>
    <xf numFmtId="0" fontId="3" fillId="0" borderId="8" xfId="0" applyFont="1" applyBorder="1" applyAlignment="1">
      <alignment vertical="center"/>
    </xf>
    <xf numFmtId="0" fontId="3" fillId="4" borderId="5" xfId="0" applyFont="1" applyFill="1" applyBorder="1" applyAlignment="1">
      <alignment horizontal="left" vertical="center" wrapText="1"/>
    </xf>
    <xf numFmtId="0" fontId="3" fillId="0" borderId="2" xfId="0" applyFont="1" applyBorder="1" applyAlignment="1">
      <alignment horizontal="center" vertical="center" wrapText="1"/>
    </xf>
    <xf numFmtId="0" fontId="3" fillId="5" borderId="2" xfId="0" applyFont="1" applyFill="1" applyBorder="1" applyAlignment="1">
      <alignment vertical="center" wrapText="1"/>
    </xf>
    <xf numFmtId="0" fontId="3" fillId="5" borderId="3" xfId="0" applyFont="1" applyFill="1" applyBorder="1" applyAlignment="1">
      <alignment vertical="center" wrapText="1"/>
    </xf>
    <xf numFmtId="0" fontId="3" fillId="5" borderId="5" xfId="0" applyFont="1" applyFill="1" applyBorder="1" applyAlignment="1">
      <alignment vertical="center" wrapText="1"/>
    </xf>
    <xf numFmtId="2" fontId="1" fillId="0" borderId="6" xfId="0" applyNumberFormat="1" applyFont="1" applyBorder="1" applyAlignment="1">
      <alignment horizontal="center" vertical="center"/>
    </xf>
    <xf numFmtId="2" fontId="1" fillId="0" borderId="7" xfId="0" applyNumberFormat="1" applyFont="1" applyBorder="1" applyAlignment="1">
      <alignment horizontal="center" vertical="center"/>
    </xf>
    <xf numFmtId="2" fontId="1" fillId="0" borderId="8" xfId="0" applyNumberFormat="1" applyFont="1" applyBorder="1" applyAlignment="1">
      <alignment horizontal="center" vertical="center"/>
    </xf>
    <xf numFmtId="2" fontId="1" fillId="0" borderId="2" xfId="0" applyNumberFormat="1" applyFont="1" applyBorder="1" applyAlignment="1">
      <alignment vertical="center"/>
    </xf>
    <xf numFmtId="2" fontId="6" fillId="4" borderId="6" xfId="0" applyNumberFormat="1" applyFont="1" applyFill="1" applyBorder="1" applyAlignment="1">
      <alignment horizontal="center" vertical="center" wrapText="1"/>
    </xf>
    <xf numFmtId="2" fontId="1" fillId="0" borderId="2" xfId="0" applyNumberFormat="1" applyFont="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vertical="center"/>
    </xf>
    <xf numFmtId="0" fontId="8"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Количество баллов</c:v>
          </c:tx>
          <c:invertIfNegative val="0"/>
          <c:cat>
            <c:strRef>
              <c:f>'2023 '!$C$3:$N$3</c:f>
              <c:strCache>
                <c:ptCount val="12"/>
                <c:pt idx="0">
                  <c:v>Гномики</c:v>
                </c:pt>
                <c:pt idx="1">
                  <c:v>Утята</c:v>
                </c:pt>
                <c:pt idx="2">
                  <c:v>Зайчата</c:v>
                </c:pt>
                <c:pt idx="3">
                  <c:v>Медвежата</c:v>
                </c:pt>
                <c:pt idx="4">
                  <c:v>Колобок</c:v>
                </c:pt>
                <c:pt idx="5">
                  <c:v>Пчёлка</c:v>
                </c:pt>
                <c:pt idx="6">
                  <c:v>Солнышко</c:v>
                </c:pt>
                <c:pt idx="7">
                  <c:v>АБВГДейка</c:v>
                </c:pt>
                <c:pt idx="8">
                  <c:v>Карандаши</c:v>
                </c:pt>
                <c:pt idx="9">
                  <c:v>Морячки</c:v>
                </c:pt>
                <c:pt idx="10">
                  <c:v>Лучики</c:v>
                </c:pt>
                <c:pt idx="11">
                  <c:v>Ромашка</c:v>
                </c:pt>
              </c:strCache>
            </c:strRef>
          </c:cat>
          <c:val>
            <c:numRef>
              <c:f>'2023 '!$C$79:$N$79</c:f>
              <c:numCache>
                <c:formatCode>General</c:formatCode>
                <c:ptCount val="12"/>
                <c:pt idx="0">
                  <c:v>93</c:v>
                </c:pt>
                <c:pt idx="1">
                  <c:v>90</c:v>
                </c:pt>
                <c:pt idx="2">
                  <c:v>97</c:v>
                </c:pt>
                <c:pt idx="3">
                  <c:v>95</c:v>
                </c:pt>
                <c:pt idx="4">
                  <c:v>95</c:v>
                </c:pt>
                <c:pt idx="5">
                  <c:v>93</c:v>
                </c:pt>
                <c:pt idx="6">
                  <c:v>98</c:v>
                </c:pt>
                <c:pt idx="7">
                  <c:v>94</c:v>
                </c:pt>
                <c:pt idx="8">
                  <c:v>86</c:v>
                </c:pt>
                <c:pt idx="9">
                  <c:v>95</c:v>
                </c:pt>
                <c:pt idx="10">
                  <c:v>90</c:v>
                </c:pt>
                <c:pt idx="11">
                  <c:v>86</c:v>
                </c:pt>
              </c:numCache>
            </c:numRef>
          </c:val>
        </c:ser>
        <c:ser>
          <c:idx val="1"/>
          <c:order val="1"/>
          <c:tx>
            <c:v>Максиматьное количество баллов</c:v>
          </c:tx>
          <c:invertIfNegative val="0"/>
          <c:cat>
            <c:strRef>
              <c:f>'2023 '!$C$3:$N$3</c:f>
              <c:strCache>
                <c:ptCount val="12"/>
                <c:pt idx="0">
                  <c:v>Гномики</c:v>
                </c:pt>
                <c:pt idx="1">
                  <c:v>Утята</c:v>
                </c:pt>
                <c:pt idx="2">
                  <c:v>Зайчата</c:v>
                </c:pt>
                <c:pt idx="3">
                  <c:v>Медвежата</c:v>
                </c:pt>
                <c:pt idx="4">
                  <c:v>Колобок</c:v>
                </c:pt>
                <c:pt idx="5">
                  <c:v>Пчёлка</c:v>
                </c:pt>
                <c:pt idx="6">
                  <c:v>Солнышко</c:v>
                </c:pt>
                <c:pt idx="7">
                  <c:v>АБВГДейка</c:v>
                </c:pt>
                <c:pt idx="8">
                  <c:v>Карандаши</c:v>
                </c:pt>
                <c:pt idx="9">
                  <c:v>Морячки</c:v>
                </c:pt>
                <c:pt idx="10">
                  <c:v>Лучики</c:v>
                </c:pt>
                <c:pt idx="11">
                  <c:v>Ромашка</c:v>
                </c:pt>
              </c:strCache>
            </c:strRef>
          </c:cat>
          <c:val>
            <c:numRef>
              <c:f>'2023 '!$C$80:$N$80</c:f>
              <c:numCache>
                <c:formatCode>General</c:formatCode>
                <c:ptCount val="12"/>
                <c:pt idx="0">
                  <c:v>104</c:v>
                </c:pt>
                <c:pt idx="1">
                  <c:v>104</c:v>
                </c:pt>
                <c:pt idx="2">
                  <c:v>104</c:v>
                </c:pt>
                <c:pt idx="3">
                  <c:v>104</c:v>
                </c:pt>
                <c:pt idx="4">
                  <c:v>104</c:v>
                </c:pt>
                <c:pt idx="5">
                  <c:v>104</c:v>
                </c:pt>
                <c:pt idx="6">
                  <c:v>104</c:v>
                </c:pt>
                <c:pt idx="7">
                  <c:v>104</c:v>
                </c:pt>
                <c:pt idx="8">
                  <c:v>104</c:v>
                </c:pt>
                <c:pt idx="9">
                  <c:v>104</c:v>
                </c:pt>
                <c:pt idx="10">
                  <c:v>104</c:v>
                </c:pt>
                <c:pt idx="11">
                  <c:v>104</c:v>
                </c:pt>
              </c:numCache>
            </c:numRef>
          </c:val>
        </c:ser>
        <c:dLbls>
          <c:showLegendKey val="0"/>
          <c:showVal val="0"/>
          <c:showCatName val="0"/>
          <c:showSerName val="0"/>
          <c:showPercent val="0"/>
          <c:showBubbleSize val="0"/>
        </c:dLbls>
        <c:gapWidth val="150"/>
        <c:axId val="189133568"/>
        <c:axId val="189135104"/>
      </c:barChart>
      <c:catAx>
        <c:axId val="189133568"/>
        <c:scaling>
          <c:orientation val="minMax"/>
        </c:scaling>
        <c:delete val="0"/>
        <c:axPos val="b"/>
        <c:majorTickMark val="out"/>
        <c:minorTickMark val="none"/>
        <c:tickLblPos val="nextTo"/>
        <c:crossAx val="189135104"/>
        <c:crosses val="autoZero"/>
        <c:auto val="1"/>
        <c:lblAlgn val="ctr"/>
        <c:lblOffset val="100"/>
        <c:noMultiLvlLbl val="0"/>
      </c:catAx>
      <c:valAx>
        <c:axId val="189135104"/>
        <c:scaling>
          <c:orientation val="minMax"/>
        </c:scaling>
        <c:delete val="0"/>
        <c:axPos val="l"/>
        <c:majorGridlines/>
        <c:numFmt formatCode="General" sourceLinked="1"/>
        <c:majorTickMark val="out"/>
        <c:minorTickMark val="none"/>
        <c:tickLblPos val="nextTo"/>
        <c:crossAx val="1891335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cat>
            <c:strRef>
              <c:f>'2023 '!$H$3</c:f>
              <c:strCache>
                <c:ptCount val="1"/>
                <c:pt idx="0">
                  <c:v>Пчёлка</c:v>
                </c:pt>
              </c:strCache>
            </c:strRef>
          </c:cat>
          <c:val>
            <c:numRef>
              <c:f>'2023 '!$H$22</c:f>
              <c:numCache>
                <c:formatCode>0%</c:formatCode>
                <c:ptCount val="1"/>
                <c:pt idx="0">
                  <c:v>0.90909090909090906</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cat>
            <c:strRef>
              <c:f>'2023 '!$H$3</c:f>
              <c:strCache>
                <c:ptCount val="1"/>
                <c:pt idx="0">
                  <c:v>Пчёлка</c:v>
                </c:pt>
              </c:strCache>
            </c:strRef>
          </c:cat>
          <c:val>
            <c:numRef>
              <c:f>'2023 '!$H$28</c:f>
              <c:numCache>
                <c:formatCode>0%</c:formatCode>
                <c:ptCount val="1"/>
                <c:pt idx="0">
                  <c:v>0.83333333333333337</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cat>
            <c:strRef>
              <c:f>'2023 '!$H$3</c:f>
              <c:strCache>
                <c:ptCount val="1"/>
                <c:pt idx="0">
                  <c:v>Пчёлка</c:v>
                </c:pt>
              </c:strCache>
            </c:strRef>
          </c:cat>
          <c:val>
            <c:numRef>
              <c:f>'2023 '!$H$40</c:f>
              <c:numCache>
                <c:formatCode>0%</c:formatCode>
                <c:ptCount val="1"/>
                <c:pt idx="0">
                  <c:v>0.66666666666666663</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cat>
            <c:strRef>
              <c:f>'2023 '!$H$3</c:f>
              <c:strCache>
                <c:ptCount val="1"/>
                <c:pt idx="0">
                  <c:v>Пчёлка</c:v>
                </c:pt>
              </c:strCache>
            </c:strRef>
          </c:cat>
          <c:val>
            <c:numRef>
              <c:f>'2023 '!$H$52</c:f>
              <c:numCache>
                <c:formatCode>0%</c:formatCode>
                <c:ptCount val="1"/>
                <c:pt idx="0">
                  <c:v>1</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cat>
            <c:strRef>
              <c:f>'2023 '!$H$3</c:f>
              <c:strCache>
                <c:ptCount val="1"/>
                <c:pt idx="0">
                  <c:v>Пчёлка</c:v>
                </c:pt>
              </c:strCache>
            </c:strRef>
          </c:cat>
          <c:val>
            <c:numRef>
              <c:f>'2023 '!$H$65</c:f>
              <c:numCache>
                <c:formatCode>0%</c:formatCode>
                <c:ptCount val="1"/>
                <c:pt idx="0">
                  <c:v>0.9</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cat>
            <c:strRef>
              <c:f>'2023 '!$H$3</c:f>
              <c:strCache>
                <c:ptCount val="1"/>
                <c:pt idx="0">
                  <c:v>Пчёлка</c:v>
                </c:pt>
              </c:strCache>
            </c:strRef>
          </c:cat>
          <c:val>
            <c:numRef>
              <c:f>'2023 '!$H$78</c:f>
              <c:numCache>
                <c:formatCode>0%</c:formatCode>
                <c:ptCount val="1"/>
                <c:pt idx="0">
                  <c:v>1</c:v>
                </c:pt>
              </c:numCache>
            </c:numRef>
          </c:val>
        </c:ser>
        <c:dLbls>
          <c:showLegendKey val="0"/>
          <c:showVal val="0"/>
          <c:showCatName val="0"/>
          <c:showSerName val="0"/>
          <c:showPercent val="0"/>
          <c:showBubbleSize val="0"/>
        </c:dLbls>
        <c:gapWidth val="150"/>
        <c:axId val="190443904"/>
        <c:axId val="190445440"/>
      </c:barChart>
      <c:catAx>
        <c:axId val="190443904"/>
        <c:scaling>
          <c:orientation val="minMax"/>
        </c:scaling>
        <c:delete val="0"/>
        <c:axPos val="b"/>
        <c:majorTickMark val="out"/>
        <c:minorTickMark val="none"/>
        <c:tickLblPos val="nextTo"/>
        <c:txPr>
          <a:bodyPr/>
          <a:lstStyle/>
          <a:p>
            <a:pPr>
              <a:defRPr sz="1200"/>
            </a:pPr>
            <a:endParaRPr lang="ru-RU"/>
          </a:p>
        </c:txPr>
        <c:crossAx val="190445440"/>
        <c:crosses val="autoZero"/>
        <c:auto val="1"/>
        <c:lblAlgn val="ctr"/>
        <c:lblOffset val="100"/>
        <c:noMultiLvlLbl val="0"/>
      </c:catAx>
      <c:valAx>
        <c:axId val="190445440"/>
        <c:scaling>
          <c:orientation val="minMax"/>
        </c:scaling>
        <c:delete val="0"/>
        <c:axPos val="l"/>
        <c:majorGridlines/>
        <c:numFmt formatCode="0%" sourceLinked="1"/>
        <c:majorTickMark val="out"/>
        <c:minorTickMark val="none"/>
        <c:tickLblPos val="nextTo"/>
        <c:crossAx val="190443904"/>
        <c:crosses val="autoZero"/>
        <c:crossBetween val="between"/>
      </c:valAx>
    </c:plotArea>
    <c:legend>
      <c:legendPos val="r"/>
      <c:layout>
        <c:manualLayout>
          <c:xMode val="edge"/>
          <c:yMode val="edge"/>
          <c:x val="0.63055600000000001"/>
          <c:y val="4.9007000000000002E-2"/>
          <c:w val="0.33707300000000001"/>
          <c:h val="0.90485800000000005"/>
        </c:manualLayout>
      </c:layout>
      <c:overlay val="0"/>
      <c:txPr>
        <a:bodyPr/>
        <a:lstStyle/>
        <a:p>
          <a:pPr>
            <a:defRPr sz="800" spc="-100"/>
          </a:pPr>
          <a:endParaRPr lang="ru-RU"/>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cat>
            <c:strRef>
              <c:f>'2023 '!$I$3</c:f>
              <c:strCache>
                <c:ptCount val="1"/>
                <c:pt idx="0">
                  <c:v>Солнышко</c:v>
                </c:pt>
              </c:strCache>
            </c:strRef>
          </c:cat>
          <c:val>
            <c:numRef>
              <c:f>'2023 '!$I$22</c:f>
              <c:numCache>
                <c:formatCode>0%</c:formatCode>
                <c:ptCount val="1"/>
                <c:pt idx="0">
                  <c:v>0.95454545454545459</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cat>
            <c:strRef>
              <c:f>'2023 '!$I$3</c:f>
              <c:strCache>
                <c:ptCount val="1"/>
                <c:pt idx="0">
                  <c:v>Солнышко</c:v>
                </c:pt>
              </c:strCache>
            </c:strRef>
          </c:cat>
          <c:val>
            <c:numRef>
              <c:f>'2023 '!$I$28</c:f>
              <c:numCache>
                <c:formatCode>0%</c:formatCode>
                <c:ptCount val="1"/>
                <c:pt idx="0">
                  <c:v>0.83333333333333337</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cat>
            <c:strRef>
              <c:f>'2023 '!$I$3</c:f>
              <c:strCache>
                <c:ptCount val="1"/>
                <c:pt idx="0">
                  <c:v>Солнышко</c:v>
                </c:pt>
              </c:strCache>
            </c:strRef>
          </c:cat>
          <c:val>
            <c:numRef>
              <c:f>'2023 '!$I$40</c:f>
              <c:numCache>
                <c:formatCode>0%</c:formatCode>
                <c:ptCount val="1"/>
                <c:pt idx="0">
                  <c:v>0.83333333333333337</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cat>
            <c:strRef>
              <c:f>'2023 '!$I$3</c:f>
              <c:strCache>
                <c:ptCount val="1"/>
                <c:pt idx="0">
                  <c:v>Солнышко</c:v>
                </c:pt>
              </c:strCache>
            </c:strRef>
          </c:cat>
          <c:val>
            <c:numRef>
              <c:f>'2023 '!$I$52</c:f>
              <c:numCache>
                <c:formatCode>0%</c:formatCode>
                <c:ptCount val="1"/>
                <c:pt idx="0">
                  <c:v>1</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cat>
            <c:strRef>
              <c:f>'2023 '!$I$3</c:f>
              <c:strCache>
                <c:ptCount val="1"/>
                <c:pt idx="0">
                  <c:v>Солнышко</c:v>
                </c:pt>
              </c:strCache>
            </c:strRef>
          </c:cat>
          <c:val>
            <c:numRef>
              <c:f>'2023 '!$I$65</c:f>
              <c:numCache>
                <c:formatCode>0%</c:formatCode>
                <c:ptCount val="1"/>
                <c:pt idx="0">
                  <c:v>1</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cat>
            <c:strRef>
              <c:f>'2023 '!$I$3</c:f>
              <c:strCache>
                <c:ptCount val="1"/>
                <c:pt idx="0">
                  <c:v>Солнышко</c:v>
                </c:pt>
              </c:strCache>
            </c:strRef>
          </c:cat>
          <c:val>
            <c:numRef>
              <c:f>'2023 '!$I$78</c:f>
              <c:numCache>
                <c:formatCode>0%</c:formatCode>
                <c:ptCount val="1"/>
                <c:pt idx="0">
                  <c:v>0.95</c:v>
                </c:pt>
              </c:numCache>
            </c:numRef>
          </c:val>
        </c:ser>
        <c:dLbls>
          <c:showLegendKey val="0"/>
          <c:showVal val="0"/>
          <c:showCatName val="0"/>
          <c:showSerName val="0"/>
          <c:showPercent val="0"/>
          <c:showBubbleSize val="0"/>
        </c:dLbls>
        <c:gapWidth val="150"/>
        <c:axId val="190822272"/>
        <c:axId val="190823808"/>
      </c:barChart>
      <c:catAx>
        <c:axId val="190822272"/>
        <c:scaling>
          <c:orientation val="minMax"/>
        </c:scaling>
        <c:delete val="0"/>
        <c:axPos val="b"/>
        <c:majorTickMark val="out"/>
        <c:minorTickMark val="none"/>
        <c:tickLblPos val="nextTo"/>
        <c:txPr>
          <a:bodyPr/>
          <a:lstStyle/>
          <a:p>
            <a:pPr>
              <a:defRPr sz="1200"/>
            </a:pPr>
            <a:endParaRPr lang="ru-RU"/>
          </a:p>
        </c:txPr>
        <c:crossAx val="190823808"/>
        <c:crosses val="autoZero"/>
        <c:auto val="1"/>
        <c:lblAlgn val="ctr"/>
        <c:lblOffset val="100"/>
        <c:noMultiLvlLbl val="0"/>
      </c:catAx>
      <c:valAx>
        <c:axId val="190823808"/>
        <c:scaling>
          <c:orientation val="minMax"/>
        </c:scaling>
        <c:delete val="0"/>
        <c:axPos val="l"/>
        <c:majorGridlines/>
        <c:numFmt formatCode="0%" sourceLinked="1"/>
        <c:majorTickMark val="out"/>
        <c:minorTickMark val="none"/>
        <c:tickLblPos val="nextTo"/>
        <c:crossAx val="190822272"/>
        <c:crosses val="autoZero"/>
        <c:crossBetween val="between"/>
      </c:valAx>
    </c:plotArea>
    <c:legend>
      <c:legendPos val="r"/>
      <c:layout>
        <c:manualLayout>
          <c:xMode val="edge"/>
          <c:yMode val="edge"/>
          <c:x val="0.64843799999999996"/>
          <c:y val="1.7398E-2"/>
          <c:w val="0.33785500000000002"/>
          <c:h val="0.97221500000000005"/>
        </c:manualLayout>
      </c:layout>
      <c:overlay val="0"/>
      <c:txPr>
        <a:bodyPr/>
        <a:lstStyle/>
        <a:p>
          <a:pPr>
            <a:defRPr lang="ru-RU" sz="800" b="0" i="0" u="none" strike="noStrike" spc="-100">
              <a:solidFill>
                <a:sysClr val="windowText" lastClr="000000"/>
              </a:solidFill>
              <a:latin typeface="+mn-lt"/>
              <a:ea typeface="+mn-ea"/>
              <a:cs typeface="+mn-cs"/>
            </a:defRPr>
          </a:pPr>
          <a:endParaRPr lang="ru-RU"/>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cat>
            <c:strRef>
              <c:f>'2023 '!$J$3</c:f>
              <c:strCache>
                <c:ptCount val="1"/>
                <c:pt idx="0">
                  <c:v>АБВГДейка</c:v>
                </c:pt>
              </c:strCache>
            </c:strRef>
          </c:cat>
          <c:val>
            <c:numRef>
              <c:f>'2023 '!$J$22</c:f>
              <c:numCache>
                <c:formatCode>0%</c:formatCode>
                <c:ptCount val="1"/>
                <c:pt idx="0">
                  <c:v>0.95454545454545459</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cat>
            <c:strRef>
              <c:f>'2023 '!$J$3</c:f>
              <c:strCache>
                <c:ptCount val="1"/>
                <c:pt idx="0">
                  <c:v>АБВГДейка</c:v>
                </c:pt>
              </c:strCache>
            </c:strRef>
          </c:cat>
          <c:val>
            <c:numRef>
              <c:f>'2023 '!$J$28</c:f>
              <c:numCache>
                <c:formatCode>0%</c:formatCode>
                <c:ptCount val="1"/>
                <c:pt idx="0">
                  <c:v>0.83333333333333337</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cat>
            <c:strRef>
              <c:f>'2023 '!$J$3</c:f>
              <c:strCache>
                <c:ptCount val="1"/>
                <c:pt idx="0">
                  <c:v>АБВГДейка</c:v>
                </c:pt>
              </c:strCache>
            </c:strRef>
          </c:cat>
          <c:val>
            <c:numRef>
              <c:f>'2023 '!$J$40</c:f>
              <c:numCache>
                <c:formatCode>0%</c:formatCode>
                <c:ptCount val="1"/>
                <c:pt idx="0">
                  <c:v>0.72222222222222221</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cat>
            <c:strRef>
              <c:f>'2023 '!$J$3</c:f>
              <c:strCache>
                <c:ptCount val="1"/>
                <c:pt idx="0">
                  <c:v>АБВГДейка</c:v>
                </c:pt>
              </c:strCache>
            </c:strRef>
          </c:cat>
          <c:val>
            <c:numRef>
              <c:f>'2023 '!$J$52</c:f>
              <c:numCache>
                <c:formatCode>0%</c:formatCode>
                <c:ptCount val="1"/>
                <c:pt idx="0">
                  <c:v>0.88888888888888884</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cat>
            <c:strRef>
              <c:f>'2023 '!$J$3</c:f>
              <c:strCache>
                <c:ptCount val="1"/>
                <c:pt idx="0">
                  <c:v>АБВГДейка</c:v>
                </c:pt>
              </c:strCache>
            </c:strRef>
          </c:cat>
          <c:val>
            <c:numRef>
              <c:f>'2023 '!$J$65</c:f>
              <c:numCache>
                <c:formatCode>0%</c:formatCode>
                <c:ptCount val="1"/>
                <c:pt idx="0">
                  <c:v>1</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cat>
            <c:strRef>
              <c:f>'2023 '!$J$3</c:f>
              <c:strCache>
                <c:ptCount val="1"/>
                <c:pt idx="0">
                  <c:v>АБВГДейка</c:v>
                </c:pt>
              </c:strCache>
            </c:strRef>
          </c:cat>
          <c:val>
            <c:numRef>
              <c:f>'2023 '!$J$78</c:f>
              <c:numCache>
                <c:formatCode>0%</c:formatCode>
                <c:ptCount val="1"/>
                <c:pt idx="0">
                  <c:v>0.95</c:v>
                </c:pt>
              </c:numCache>
            </c:numRef>
          </c:val>
        </c:ser>
        <c:dLbls>
          <c:showLegendKey val="0"/>
          <c:showVal val="0"/>
          <c:showCatName val="0"/>
          <c:showSerName val="0"/>
          <c:showPercent val="0"/>
          <c:showBubbleSize val="0"/>
        </c:dLbls>
        <c:gapWidth val="150"/>
        <c:axId val="190913920"/>
        <c:axId val="190928000"/>
      </c:barChart>
      <c:catAx>
        <c:axId val="190913920"/>
        <c:scaling>
          <c:orientation val="minMax"/>
        </c:scaling>
        <c:delete val="0"/>
        <c:axPos val="b"/>
        <c:majorTickMark val="out"/>
        <c:minorTickMark val="none"/>
        <c:tickLblPos val="nextTo"/>
        <c:txPr>
          <a:bodyPr/>
          <a:lstStyle/>
          <a:p>
            <a:pPr>
              <a:defRPr sz="1200"/>
            </a:pPr>
            <a:endParaRPr lang="ru-RU"/>
          </a:p>
        </c:txPr>
        <c:crossAx val="190928000"/>
        <c:crosses val="autoZero"/>
        <c:auto val="1"/>
        <c:lblAlgn val="ctr"/>
        <c:lblOffset val="100"/>
        <c:noMultiLvlLbl val="0"/>
      </c:catAx>
      <c:valAx>
        <c:axId val="190928000"/>
        <c:scaling>
          <c:orientation val="minMax"/>
        </c:scaling>
        <c:delete val="0"/>
        <c:axPos val="l"/>
        <c:majorGridlines/>
        <c:numFmt formatCode="0%" sourceLinked="1"/>
        <c:majorTickMark val="out"/>
        <c:minorTickMark val="none"/>
        <c:tickLblPos val="nextTo"/>
        <c:crossAx val="190913920"/>
        <c:crosses val="autoZero"/>
        <c:crossBetween val="between"/>
      </c:valAx>
    </c:plotArea>
    <c:legend>
      <c:legendPos val="r"/>
      <c:layout>
        <c:manualLayout>
          <c:xMode val="edge"/>
          <c:yMode val="edge"/>
          <c:x val="0.64495599999999997"/>
          <c:y val="1.9354E-2"/>
          <c:w val="0.34056999999999998"/>
          <c:h val="0.95066399999999995"/>
        </c:manualLayout>
      </c:layout>
      <c:overlay val="0"/>
      <c:txPr>
        <a:bodyPr/>
        <a:lstStyle/>
        <a:p>
          <a:pPr>
            <a:defRPr lang="ru-RU" sz="800" b="0" i="0" u="none" strike="noStrike" spc="-100">
              <a:solidFill>
                <a:sysClr val="windowText" lastClr="000000"/>
              </a:solidFill>
              <a:latin typeface="+mn-lt"/>
              <a:ea typeface="+mn-ea"/>
              <a:cs typeface="+mn-cs"/>
            </a:defRPr>
          </a:pPr>
          <a:endParaRPr lang="ru-RU"/>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cat>
            <c:strRef>
              <c:f>'2023 '!$K$3</c:f>
              <c:strCache>
                <c:ptCount val="1"/>
                <c:pt idx="0">
                  <c:v>Карандаши</c:v>
                </c:pt>
              </c:strCache>
            </c:strRef>
          </c:cat>
          <c:val>
            <c:numRef>
              <c:f>'2023 '!$K$22</c:f>
              <c:numCache>
                <c:formatCode>0%</c:formatCode>
                <c:ptCount val="1"/>
                <c:pt idx="0">
                  <c:v>0.77272727272727271</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cat>
            <c:strRef>
              <c:f>'2023 '!$K$3</c:f>
              <c:strCache>
                <c:ptCount val="1"/>
                <c:pt idx="0">
                  <c:v>Карандаши</c:v>
                </c:pt>
              </c:strCache>
            </c:strRef>
          </c:cat>
          <c:val>
            <c:numRef>
              <c:f>'2023 '!$K$28</c:f>
              <c:numCache>
                <c:formatCode>0%</c:formatCode>
                <c:ptCount val="1"/>
                <c:pt idx="0">
                  <c:v>0.83333333333333337</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cat>
            <c:strRef>
              <c:f>'2023 '!$K$3</c:f>
              <c:strCache>
                <c:ptCount val="1"/>
                <c:pt idx="0">
                  <c:v>Карандаши</c:v>
                </c:pt>
              </c:strCache>
            </c:strRef>
          </c:cat>
          <c:val>
            <c:numRef>
              <c:f>'2023 '!$K$40</c:f>
              <c:numCache>
                <c:formatCode>0%</c:formatCode>
                <c:ptCount val="1"/>
                <c:pt idx="0">
                  <c:v>0.66666666666666663</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cat>
            <c:strRef>
              <c:f>'2023 '!$K$3</c:f>
              <c:strCache>
                <c:ptCount val="1"/>
                <c:pt idx="0">
                  <c:v>Карандаши</c:v>
                </c:pt>
              </c:strCache>
            </c:strRef>
          </c:cat>
          <c:val>
            <c:numRef>
              <c:f>'2023 '!$K$52</c:f>
              <c:numCache>
                <c:formatCode>0%</c:formatCode>
                <c:ptCount val="1"/>
                <c:pt idx="0">
                  <c:v>0.83333333333333337</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cat>
            <c:strRef>
              <c:f>'2023 '!$K$3</c:f>
              <c:strCache>
                <c:ptCount val="1"/>
                <c:pt idx="0">
                  <c:v>Карандаши</c:v>
                </c:pt>
              </c:strCache>
            </c:strRef>
          </c:cat>
          <c:val>
            <c:numRef>
              <c:f>'2023 '!$K$65</c:f>
              <c:numCache>
                <c:formatCode>0%</c:formatCode>
                <c:ptCount val="1"/>
                <c:pt idx="0">
                  <c:v>0.95</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cat>
            <c:strRef>
              <c:f>'2023 '!$K$3</c:f>
              <c:strCache>
                <c:ptCount val="1"/>
                <c:pt idx="0">
                  <c:v>Карандаши</c:v>
                </c:pt>
              </c:strCache>
            </c:strRef>
          </c:cat>
          <c:val>
            <c:numRef>
              <c:f>'2023 '!$K$78</c:f>
              <c:numCache>
                <c:formatCode>0%</c:formatCode>
                <c:ptCount val="1"/>
                <c:pt idx="0">
                  <c:v>0.9</c:v>
                </c:pt>
              </c:numCache>
            </c:numRef>
          </c:val>
        </c:ser>
        <c:dLbls>
          <c:showLegendKey val="0"/>
          <c:showVal val="0"/>
          <c:showCatName val="0"/>
          <c:showSerName val="0"/>
          <c:showPercent val="0"/>
          <c:showBubbleSize val="0"/>
        </c:dLbls>
        <c:gapWidth val="150"/>
        <c:axId val="190981248"/>
        <c:axId val="190982784"/>
      </c:barChart>
      <c:catAx>
        <c:axId val="190981248"/>
        <c:scaling>
          <c:orientation val="minMax"/>
        </c:scaling>
        <c:delete val="0"/>
        <c:axPos val="b"/>
        <c:majorTickMark val="out"/>
        <c:minorTickMark val="none"/>
        <c:tickLblPos val="nextTo"/>
        <c:txPr>
          <a:bodyPr/>
          <a:lstStyle/>
          <a:p>
            <a:pPr>
              <a:defRPr sz="1200"/>
            </a:pPr>
            <a:endParaRPr lang="ru-RU"/>
          </a:p>
        </c:txPr>
        <c:crossAx val="190982784"/>
        <c:crosses val="autoZero"/>
        <c:auto val="1"/>
        <c:lblAlgn val="ctr"/>
        <c:lblOffset val="100"/>
        <c:noMultiLvlLbl val="0"/>
      </c:catAx>
      <c:valAx>
        <c:axId val="190982784"/>
        <c:scaling>
          <c:orientation val="minMax"/>
        </c:scaling>
        <c:delete val="0"/>
        <c:axPos val="l"/>
        <c:majorGridlines/>
        <c:numFmt formatCode="0%" sourceLinked="1"/>
        <c:majorTickMark val="out"/>
        <c:minorTickMark val="none"/>
        <c:tickLblPos val="nextTo"/>
        <c:crossAx val="190981248"/>
        <c:crosses val="autoZero"/>
        <c:crossBetween val="between"/>
      </c:valAx>
    </c:plotArea>
    <c:legend>
      <c:legendPos val="r"/>
      <c:layout/>
      <c:overlay val="0"/>
      <c:txPr>
        <a:bodyPr/>
        <a:lstStyle/>
        <a:p>
          <a:pPr>
            <a:defRPr lang="ru-RU" sz="800" b="0" i="0" u="none" strike="noStrike" spc="-100">
              <a:solidFill>
                <a:sysClr val="windowText" lastClr="000000"/>
              </a:solidFill>
              <a:latin typeface="+mn-lt"/>
              <a:ea typeface="+mn-ea"/>
              <a:cs typeface="+mn-cs"/>
            </a:defRPr>
          </a:pPr>
          <a:endParaRPr lang="ru-RU"/>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dLbls>
            <c:showLegendKey val="0"/>
            <c:showVal val="1"/>
            <c:showCatName val="0"/>
            <c:showSerName val="0"/>
            <c:showPercent val="0"/>
            <c:showBubbleSize val="0"/>
            <c:showLeaderLines val="0"/>
          </c:dLbls>
          <c:cat>
            <c:strRef>
              <c:f>'2023 '!$L$3</c:f>
              <c:strCache>
                <c:ptCount val="1"/>
                <c:pt idx="0">
                  <c:v>Морячки</c:v>
                </c:pt>
              </c:strCache>
            </c:strRef>
          </c:cat>
          <c:val>
            <c:numRef>
              <c:f>'2023 '!$L$22</c:f>
              <c:numCache>
                <c:formatCode>0%</c:formatCode>
                <c:ptCount val="1"/>
                <c:pt idx="0">
                  <c:v>1</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dLbls>
            <c:showLegendKey val="0"/>
            <c:showVal val="1"/>
            <c:showCatName val="0"/>
            <c:showSerName val="0"/>
            <c:showPercent val="0"/>
            <c:showBubbleSize val="0"/>
            <c:showLeaderLines val="0"/>
          </c:dLbls>
          <c:cat>
            <c:strRef>
              <c:f>'2023 '!$L$3</c:f>
              <c:strCache>
                <c:ptCount val="1"/>
                <c:pt idx="0">
                  <c:v>Морячки</c:v>
                </c:pt>
              </c:strCache>
            </c:strRef>
          </c:cat>
          <c:val>
            <c:numRef>
              <c:f>'2023 '!$L$28</c:f>
              <c:numCache>
                <c:formatCode>0%</c:formatCode>
                <c:ptCount val="1"/>
                <c:pt idx="0">
                  <c:v>0.83333333333333337</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dLbls>
            <c:showLegendKey val="0"/>
            <c:showVal val="1"/>
            <c:showCatName val="0"/>
            <c:showSerName val="0"/>
            <c:showPercent val="0"/>
            <c:showBubbleSize val="0"/>
            <c:showLeaderLines val="0"/>
          </c:dLbls>
          <c:cat>
            <c:strRef>
              <c:f>'2023 '!$L$3</c:f>
              <c:strCache>
                <c:ptCount val="1"/>
                <c:pt idx="0">
                  <c:v>Морячки</c:v>
                </c:pt>
              </c:strCache>
            </c:strRef>
          </c:cat>
          <c:val>
            <c:numRef>
              <c:f>'2023 '!$L$40</c:f>
              <c:numCache>
                <c:formatCode>0%</c:formatCode>
                <c:ptCount val="1"/>
                <c:pt idx="0">
                  <c:v>0.77777777777777779</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dLbls>
            <c:showLegendKey val="0"/>
            <c:showVal val="1"/>
            <c:showCatName val="0"/>
            <c:showSerName val="0"/>
            <c:showPercent val="0"/>
            <c:showBubbleSize val="0"/>
            <c:showLeaderLines val="0"/>
          </c:dLbls>
          <c:cat>
            <c:strRef>
              <c:f>'2023 '!$L$3</c:f>
              <c:strCache>
                <c:ptCount val="1"/>
                <c:pt idx="0">
                  <c:v>Морячки</c:v>
                </c:pt>
              </c:strCache>
            </c:strRef>
          </c:cat>
          <c:val>
            <c:numRef>
              <c:f>'2023 '!$L$52</c:f>
              <c:numCache>
                <c:formatCode>0%</c:formatCode>
                <c:ptCount val="1"/>
                <c:pt idx="0">
                  <c:v>1</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dLbls>
            <c:showLegendKey val="0"/>
            <c:showVal val="1"/>
            <c:showCatName val="0"/>
            <c:showSerName val="0"/>
            <c:showPercent val="0"/>
            <c:showBubbleSize val="0"/>
            <c:showLeaderLines val="0"/>
          </c:dLbls>
          <c:cat>
            <c:strRef>
              <c:f>'2023 '!$L$3</c:f>
              <c:strCache>
                <c:ptCount val="1"/>
                <c:pt idx="0">
                  <c:v>Морячки</c:v>
                </c:pt>
              </c:strCache>
            </c:strRef>
          </c:cat>
          <c:val>
            <c:numRef>
              <c:f>'2023 '!$L$65</c:f>
              <c:numCache>
                <c:formatCode>0%</c:formatCode>
                <c:ptCount val="1"/>
                <c:pt idx="0">
                  <c:v>1</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dLbls>
            <c:showLegendKey val="0"/>
            <c:showVal val="1"/>
            <c:showCatName val="0"/>
            <c:showSerName val="0"/>
            <c:showPercent val="0"/>
            <c:showBubbleSize val="0"/>
            <c:showLeaderLines val="0"/>
          </c:dLbls>
          <c:cat>
            <c:strRef>
              <c:f>'2023 '!$L$3</c:f>
              <c:strCache>
                <c:ptCount val="1"/>
                <c:pt idx="0">
                  <c:v>Морячки</c:v>
                </c:pt>
              </c:strCache>
            </c:strRef>
          </c:cat>
          <c:val>
            <c:numRef>
              <c:f>'2023 '!$L$78</c:f>
              <c:numCache>
                <c:formatCode>0%</c:formatCode>
                <c:ptCount val="1"/>
                <c:pt idx="0">
                  <c:v>0.8</c:v>
                </c:pt>
              </c:numCache>
            </c:numRef>
          </c:val>
        </c:ser>
        <c:dLbls>
          <c:showLegendKey val="0"/>
          <c:showVal val="0"/>
          <c:showCatName val="0"/>
          <c:showSerName val="0"/>
          <c:showPercent val="0"/>
          <c:showBubbleSize val="0"/>
        </c:dLbls>
        <c:gapWidth val="150"/>
        <c:axId val="191019648"/>
        <c:axId val="191025536"/>
      </c:barChart>
      <c:catAx>
        <c:axId val="191019648"/>
        <c:scaling>
          <c:orientation val="minMax"/>
        </c:scaling>
        <c:delete val="0"/>
        <c:axPos val="b"/>
        <c:majorTickMark val="out"/>
        <c:minorTickMark val="none"/>
        <c:tickLblPos val="nextTo"/>
        <c:txPr>
          <a:bodyPr/>
          <a:lstStyle/>
          <a:p>
            <a:pPr algn="ctr">
              <a:defRPr lang="ru-RU" sz="1200" b="0" i="0" u="none" strike="noStrike">
                <a:solidFill>
                  <a:sysClr val="windowText" lastClr="000000"/>
                </a:solidFill>
                <a:latin typeface="+mn-lt"/>
                <a:ea typeface="+mn-ea"/>
                <a:cs typeface="+mn-cs"/>
              </a:defRPr>
            </a:pPr>
            <a:endParaRPr lang="ru-RU"/>
          </a:p>
        </c:txPr>
        <c:crossAx val="191025536"/>
        <c:crosses val="autoZero"/>
        <c:auto val="1"/>
        <c:lblAlgn val="ctr"/>
        <c:lblOffset val="100"/>
        <c:noMultiLvlLbl val="0"/>
      </c:catAx>
      <c:valAx>
        <c:axId val="191025536"/>
        <c:scaling>
          <c:orientation val="minMax"/>
        </c:scaling>
        <c:delete val="0"/>
        <c:axPos val="l"/>
        <c:majorGridlines/>
        <c:numFmt formatCode="0%" sourceLinked="1"/>
        <c:majorTickMark val="out"/>
        <c:minorTickMark val="none"/>
        <c:tickLblPos val="nextTo"/>
        <c:crossAx val="191019648"/>
        <c:crosses val="autoZero"/>
        <c:crossBetween val="between"/>
      </c:valAx>
    </c:plotArea>
    <c:legend>
      <c:legendPos val="r"/>
      <c:layout>
        <c:manualLayout>
          <c:xMode val="edge"/>
          <c:yMode val="edge"/>
          <c:x val="0.64495599999999997"/>
          <c:y val="2.1996000000000002E-2"/>
          <c:w val="0.34056999999999998"/>
          <c:h val="0.95990399999999998"/>
        </c:manualLayout>
      </c:layout>
      <c:overlay val="0"/>
      <c:txPr>
        <a:bodyPr/>
        <a:lstStyle/>
        <a:p>
          <a:pPr>
            <a:defRPr lang="ru-RU" sz="800" b="0" i="0" u="none" strike="noStrike" spc="-100">
              <a:solidFill>
                <a:sysClr val="windowText" lastClr="000000"/>
              </a:solidFill>
              <a:latin typeface="+mn-lt"/>
              <a:ea typeface="+mn-ea"/>
              <a:cs typeface="+mn-cs"/>
            </a:defRPr>
          </a:pPr>
          <a:endParaRPr lang="ru-RU"/>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cat>
            <c:strRef>
              <c:f>'2023 '!$M$3</c:f>
              <c:strCache>
                <c:ptCount val="1"/>
                <c:pt idx="0">
                  <c:v>Лучики</c:v>
                </c:pt>
              </c:strCache>
            </c:strRef>
          </c:cat>
          <c:val>
            <c:numRef>
              <c:f>'2023 '!$M$22</c:f>
              <c:numCache>
                <c:formatCode>0%</c:formatCode>
                <c:ptCount val="1"/>
                <c:pt idx="0">
                  <c:v>0.95454545454545459</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cat>
            <c:strRef>
              <c:f>'2023 '!$M$3</c:f>
              <c:strCache>
                <c:ptCount val="1"/>
                <c:pt idx="0">
                  <c:v>Лучики</c:v>
                </c:pt>
              </c:strCache>
            </c:strRef>
          </c:cat>
          <c:val>
            <c:numRef>
              <c:f>'2023 '!$M$28</c:f>
              <c:numCache>
                <c:formatCode>0%</c:formatCode>
                <c:ptCount val="1"/>
                <c:pt idx="0">
                  <c:v>0.75</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cat>
            <c:strRef>
              <c:f>'2023 '!$M$3</c:f>
              <c:strCache>
                <c:ptCount val="1"/>
                <c:pt idx="0">
                  <c:v>Лучики</c:v>
                </c:pt>
              </c:strCache>
            </c:strRef>
          </c:cat>
          <c:val>
            <c:numRef>
              <c:f>'2023 '!$M$40</c:f>
              <c:numCache>
                <c:formatCode>0%</c:formatCode>
                <c:ptCount val="1"/>
                <c:pt idx="0">
                  <c:v>0.69444444444444442</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cat>
            <c:strRef>
              <c:f>'2023 '!$M$3</c:f>
              <c:strCache>
                <c:ptCount val="1"/>
                <c:pt idx="0">
                  <c:v>Лучики</c:v>
                </c:pt>
              </c:strCache>
            </c:strRef>
          </c:cat>
          <c:val>
            <c:numRef>
              <c:f>'2023 '!$M$52</c:f>
              <c:numCache>
                <c:formatCode>0%</c:formatCode>
                <c:ptCount val="1"/>
                <c:pt idx="0">
                  <c:v>1</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cat>
            <c:strRef>
              <c:f>'2023 '!$M$3</c:f>
              <c:strCache>
                <c:ptCount val="1"/>
                <c:pt idx="0">
                  <c:v>Лучики</c:v>
                </c:pt>
              </c:strCache>
            </c:strRef>
          </c:cat>
          <c:val>
            <c:numRef>
              <c:f>'2023 '!$M$65</c:f>
              <c:numCache>
                <c:formatCode>0%</c:formatCode>
                <c:ptCount val="1"/>
                <c:pt idx="0">
                  <c:v>0.875</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cat>
            <c:strRef>
              <c:f>'2023 '!$M$3</c:f>
              <c:strCache>
                <c:ptCount val="1"/>
                <c:pt idx="0">
                  <c:v>Лучики</c:v>
                </c:pt>
              </c:strCache>
            </c:strRef>
          </c:cat>
          <c:val>
            <c:numRef>
              <c:f>'2023 '!$M$78</c:f>
              <c:numCache>
                <c:formatCode>0%</c:formatCode>
                <c:ptCount val="1"/>
                <c:pt idx="0">
                  <c:v>0.82499999999999996</c:v>
                </c:pt>
              </c:numCache>
            </c:numRef>
          </c:val>
        </c:ser>
        <c:dLbls>
          <c:showLegendKey val="0"/>
          <c:showVal val="0"/>
          <c:showCatName val="0"/>
          <c:showSerName val="0"/>
          <c:showPercent val="0"/>
          <c:showBubbleSize val="0"/>
        </c:dLbls>
        <c:gapWidth val="150"/>
        <c:axId val="191127936"/>
        <c:axId val="191129472"/>
      </c:barChart>
      <c:catAx>
        <c:axId val="191127936"/>
        <c:scaling>
          <c:orientation val="minMax"/>
        </c:scaling>
        <c:delete val="0"/>
        <c:axPos val="b"/>
        <c:majorTickMark val="out"/>
        <c:minorTickMark val="none"/>
        <c:tickLblPos val="nextTo"/>
        <c:txPr>
          <a:bodyPr/>
          <a:lstStyle/>
          <a:p>
            <a:pPr algn="ctr">
              <a:defRPr lang="ru-RU" sz="1200" b="0" i="0" u="none" strike="noStrike">
                <a:solidFill>
                  <a:sysClr val="windowText" lastClr="000000"/>
                </a:solidFill>
                <a:latin typeface="+mn-lt"/>
                <a:ea typeface="+mn-ea"/>
                <a:cs typeface="+mn-cs"/>
              </a:defRPr>
            </a:pPr>
            <a:endParaRPr lang="ru-RU"/>
          </a:p>
        </c:txPr>
        <c:crossAx val="191129472"/>
        <c:crosses val="autoZero"/>
        <c:auto val="1"/>
        <c:lblAlgn val="ctr"/>
        <c:lblOffset val="100"/>
        <c:noMultiLvlLbl val="0"/>
      </c:catAx>
      <c:valAx>
        <c:axId val="191129472"/>
        <c:scaling>
          <c:orientation val="minMax"/>
        </c:scaling>
        <c:delete val="0"/>
        <c:axPos val="l"/>
        <c:majorGridlines/>
        <c:numFmt formatCode="0%" sourceLinked="1"/>
        <c:majorTickMark val="out"/>
        <c:minorTickMark val="none"/>
        <c:tickLblPos val="nextTo"/>
        <c:crossAx val="191127936"/>
        <c:crosses val="autoZero"/>
        <c:crossBetween val="between"/>
      </c:valAx>
    </c:plotArea>
    <c:legend>
      <c:legendPos val="r"/>
      <c:layout>
        <c:manualLayout>
          <c:xMode val="edge"/>
          <c:yMode val="edge"/>
          <c:x val="0.64952900000000002"/>
          <c:y val="2.3359999999999999E-2"/>
          <c:w val="0.33680599999999999"/>
          <c:h val="0.92194100000000001"/>
        </c:manualLayout>
      </c:layout>
      <c:overlay val="0"/>
      <c:txPr>
        <a:bodyPr/>
        <a:lstStyle/>
        <a:p>
          <a:pPr>
            <a:defRPr lang="ru-RU" sz="800" b="0" i="0" u="none" strike="noStrike" spc="-100">
              <a:solidFill>
                <a:sysClr val="windowText" lastClr="000000"/>
              </a:solidFill>
              <a:latin typeface="+mn-lt"/>
              <a:ea typeface="+mn-ea"/>
              <a:cs typeface="+mn-cs"/>
            </a:defRPr>
          </a:pPr>
          <a:endParaRPr lang="ru-RU"/>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cat>
            <c:strRef>
              <c:f>'2023 '!$N$3</c:f>
              <c:strCache>
                <c:ptCount val="1"/>
                <c:pt idx="0">
                  <c:v>Ромашка</c:v>
                </c:pt>
              </c:strCache>
            </c:strRef>
          </c:cat>
          <c:val>
            <c:numRef>
              <c:f>'2023 '!$N$22</c:f>
              <c:numCache>
                <c:formatCode>0%</c:formatCode>
                <c:ptCount val="1"/>
                <c:pt idx="0">
                  <c:v>0.90909090909090906</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cat>
            <c:strRef>
              <c:f>'2023 '!$N$3</c:f>
              <c:strCache>
                <c:ptCount val="1"/>
                <c:pt idx="0">
                  <c:v>Ромашка</c:v>
                </c:pt>
              </c:strCache>
            </c:strRef>
          </c:cat>
          <c:val>
            <c:numRef>
              <c:f>'2023 '!$N$28</c:f>
              <c:numCache>
                <c:formatCode>0%</c:formatCode>
                <c:ptCount val="1"/>
                <c:pt idx="0">
                  <c:v>0.66666666666666663</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cat>
            <c:strRef>
              <c:f>'2023 '!$N$3</c:f>
              <c:strCache>
                <c:ptCount val="1"/>
                <c:pt idx="0">
                  <c:v>Ромашка</c:v>
                </c:pt>
              </c:strCache>
            </c:strRef>
          </c:cat>
          <c:val>
            <c:numRef>
              <c:f>'2023 '!$N$40</c:f>
              <c:numCache>
                <c:formatCode>0%</c:formatCode>
                <c:ptCount val="1"/>
                <c:pt idx="0">
                  <c:v>0.66666666666666663</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cat>
            <c:strRef>
              <c:f>'2023 '!$N$3</c:f>
              <c:strCache>
                <c:ptCount val="1"/>
                <c:pt idx="0">
                  <c:v>Ромашка</c:v>
                </c:pt>
              </c:strCache>
            </c:strRef>
          </c:cat>
          <c:val>
            <c:numRef>
              <c:f>'2023 '!$N$52</c:f>
              <c:numCache>
                <c:formatCode>0%</c:formatCode>
                <c:ptCount val="1"/>
                <c:pt idx="0">
                  <c:v>0.83333333333333337</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cat>
            <c:strRef>
              <c:f>'2023 '!$N$3</c:f>
              <c:strCache>
                <c:ptCount val="1"/>
                <c:pt idx="0">
                  <c:v>Ромашка</c:v>
                </c:pt>
              </c:strCache>
            </c:strRef>
          </c:cat>
          <c:val>
            <c:numRef>
              <c:f>'2023 '!$N$65</c:f>
              <c:numCache>
                <c:formatCode>0%</c:formatCode>
                <c:ptCount val="1"/>
                <c:pt idx="0">
                  <c:v>0.9</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cat>
            <c:strRef>
              <c:f>'2023 '!$N$3</c:f>
              <c:strCache>
                <c:ptCount val="1"/>
                <c:pt idx="0">
                  <c:v>Ромашка</c:v>
                </c:pt>
              </c:strCache>
            </c:strRef>
          </c:cat>
          <c:val>
            <c:numRef>
              <c:f>'2023 '!$N$78</c:f>
              <c:numCache>
                <c:formatCode>0%</c:formatCode>
                <c:ptCount val="1"/>
                <c:pt idx="0">
                  <c:v>0.85</c:v>
                </c:pt>
              </c:numCache>
            </c:numRef>
          </c:val>
        </c:ser>
        <c:dLbls>
          <c:showLegendKey val="0"/>
          <c:showVal val="0"/>
          <c:showCatName val="0"/>
          <c:showSerName val="0"/>
          <c:showPercent val="0"/>
          <c:showBubbleSize val="0"/>
        </c:dLbls>
        <c:gapWidth val="150"/>
        <c:axId val="191162240"/>
        <c:axId val="191163776"/>
      </c:barChart>
      <c:catAx>
        <c:axId val="191162240"/>
        <c:scaling>
          <c:orientation val="minMax"/>
        </c:scaling>
        <c:delete val="0"/>
        <c:axPos val="b"/>
        <c:majorTickMark val="out"/>
        <c:minorTickMark val="none"/>
        <c:tickLblPos val="nextTo"/>
        <c:txPr>
          <a:bodyPr/>
          <a:lstStyle/>
          <a:p>
            <a:pPr algn="ctr">
              <a:defRPr lang="ru-RU" sz="1200" b="0" i="0" u="none" strike="noStrike">
                <a:solidFill>
                  <a:sysClr val="windowText" lastClr="000000"/>
                </a:solidFill>
                <a:latin typeface="+mn-lt"/>
                <a:ea typeface="+mn-ea"/>
                <a:cs typeface="+mn-cs"/>
              </a:defRPr>
            </a:pPr>
            <a:endParaRPr lang="ru-RU"/>
          </a:p>
        </c:txPr>
        <c:crossAx val="191163776"/>
        <c:crosses val="autoZero"/>
        <c:auto val="1"/>
        <c:lblAlgn val="ctr"/>
        <c:lblOffset val="100"/>
        <c:noMultiLvlLbl val="0"/>
      </c:catAx>
      <c:valAx>
        <c:axId val="191163776"/>
        <c:scaling>
          <c:orientation val="minMax"/>
        </c:scaling>
        <c:delete val="0"/>
        <c:axPos val="l"/>
        <c:majorGridlines/>
        <c:numFmt formatCode="0%" sourceLinked="1"/>
        <c:majorTickMark val="out"/>
        <c:minorTickMark val="none"/>
        <c:tickLblPos val="nextTo"/>
        <c:crossAx val="191162240"/>
        <c:crosses val="autoZero"/>
        <c:crossBetween val="between"/>
      </c:valAx>
    </c:plotArea>
    <c:legend>
      <c:legendPos val="r"/>
      <c:layout>
        <c:manualLayout>
          <c:xMode val="edge"/>
          <c:yMode val="edge"/>
          <c:x val="0.64509799999999995"/>
          <c:y val="1.8211999999999999E-2"/>
          <c:w val="0.34052300000000002"/>
          <c:h val="0.97149399999999997"/>
        </c:manualLayout>
      </c:layout>
      <c:overlay val="0"/>
      <c:txPr>
        <a:bodyPr/>
        <a:lstStyle/>
        <a:p>
          <a:pPr>
            <a:defRPr lang="ru-RU" sz="800" b="0" i="0" u="none" strike="noStrike" spc="-100">
              <a:solidFill>
                <a:sysClr val="windowText" lastClr="000000"/>
              </a:solidFill>
              <a:latin typeface="+mn-lt"/>
              <a:ea typeface="+mn-ea"/>
              <a:cs typeface="+mn-cs"/>
            </a:defRPr>
          </a:pPr>
          <a:endParaRPr lang="ru-RU"/>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dLbls>
            <c:showLegendKey val="0"/>
            <c:showVal val="1"/>
            <c:showCatName val="0"/>
            <c:showSerName val="0"/>
            <c:showPercent val="0"/>
            <c:showBubbleSize val="0"/>
            <c:showLeaderLines val="0"/>
          </c:dLbls>
          <c:cat>
            <c:strRef>
              <c:f>'2023 '!$O$3</c:f>
              <c:strCache>
                <c:ptCount val="1"/>
                <c:pt idx="0">
                  <c:v>Итог</c:v>
                </c:pt>
              </c:strCache>
            </c:strRef>
          </c:cat>
          <c:val>
            <c:numRef>
              <c:f>'2023 '!$O$22</c:f>
              <c:numCache>
                <c:formatCode>0%</c:formatCode>
                <c:ptCount val="1"/>
                <c:pt idx="0">
                  <c:v>0.93560606060606055</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dLbls>
            <c:showLegendKey val="0"/>
            <c:showVal val="1"/>
            <c:showCatName val="0"/>
            <c:showSerName val="0"/>
            <c:showPercent val="0"/>
            <c:showBubbleSize val="0"/>
            <c:showLeaderLines val="0"/>
          </c:dLbls>
          <c:cat>
            <c:strRef>
              <c:f>'2023 '!$O$3</c:f>
              <c:strCache>
                <c:ptCount val="1"/>
                <c:pt idx="0">
                  <c:v>Итог</c:v>
                </c:pt>
              </c:strCache>
            </c:strRef>
          </c:cat>
          <c:val>
            <c:numRef>
              <c:f>'2023 '!$O$28</c:f>
              <c:numCache>
                <c:formatCode>0%</c:formatCode>
                <c:ptCount val="1"/>
                <c:pt idx="0">
                  <c:v>0.79861111111111116</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dLbls>
            <c:showLegendKey val="0"/>
            <c:showVal val="1"/>
            <c:showCatName val="0"/>
            <c:showSerName val="0"/>
            <c:showPercent val="0"/>
            <c:showBubbleSize val="0"/>
            <c:showLeaderLines val="0"/>
          </c:dLbls>
          <c:cat>
            <c:strRef>
              <c:f>'2023 '!$O$3</c:f>
              <c:strCache>
                <c:ptCount val="1"/>
                <c:pt idx="0">
                  <c:v>Итог</c:v>
                </c:pt>
              </c:strCache>
            </c:strRef>
          </c:cat>
          <c:val>
            <c:numRef>
              <c:f>'2023 '!$O$40</c:f>
              <c:numCache>
                <c:formatCode>0%</c:formatCode>
                <c:ptCount val="1"/>
                <c:pt idx="0">
                  <c:v>0.74305555555555558</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dLbls>
            <c:showLegendKey val="0"/>
            <c:showVal val="1"/>
            <c:showCatName val="0"/>
            <c:showSerName val="0"/>
            <c:showPercent val="0"/>
            <c:showBubbleSize val="0"/>
            <c:showLeaderLines val="0"/>
          </c:dLbls>
          <c:cat>
            <c:strRef>
              <c:f>'2023 '!$O$3</c:f>
              <c:strCache>
                <c:ptCount val="1"/>
                <c:pt idx="0">
                  <c:v>Итог</c:v>
                </c:pt>
              </c:strCache>
            </c:strRef>
          </c:cat>
          <c:val>
            <c:numRef>
              <c:f>'2023 '!$O$52</c:f>
              <c:numCache>
                <c:formatCode>0%</c:formatCode>
                <c:ptCount val="1"/>
                <c:pt idx="0">
                  <c:v>0.91666666666666663</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dLbls>
            <c:showLegendKey val="0"/>
            <c:showVal val="1"/>
            <c:showCatName val="0"/>
            <c:showSerName val="0"/>
            <c:showPercent val="0"/>
            <c:showBubbleSize val="0"/>
            <c:showLeaderLines val="0"/>
          </c:dLbls>
          <c:cat>
            <c:strRef>
              <c:f>'2023 '!$O$3</c:f>
              <c:strCache>
                <c:ptCount val="1"/>
                <c:pt idx="0">
                  <c:v>Итог</c:v>
                </c:pt>
              </c:strCache>
            </c:strRef>
          </c:cat>
          <c:val>
            <c:numRef>
              <c:f>'2023 '!$O$65</c:f>
              <c:numCache>
                <c:formatCode>0%</c:formatCode>
                <c:ptCount val="1"/>
                <c:pt idx="0">
                  <c:v>0.96458333333333335</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dLbls>
            <c:showLegendKey val="0"/>
            <c:showVal val="1"/>
            <c:showCatName val="0"/>
            <c:showSerName val="0"/>
            <c:showPercent val="0"/>
            <c:showBubbleSize val="0"/>
            <c:showLeaderLines val="0"/>
          </c:dLbls>
          <c:cat>
            <c:strRef>
              <c:f>'2023 '!$O$3</c:f>
              <c:strCache>
                <c:ptCount val="1"/>
                <c:pt idx="0">
                  <c:v>Итог</c:v>
                </c:pt>
              </c:strCache>
            </c:strRef>
          </c:cat>
          <c:val>
            <c:numRef>
              <c:f>'2023 '!$O$78</c:f>
              <c:numCache>
                <c:formatCode>0%</c:formatCode>
                <c:ptCount val="1"/>
                <c:pt idx="0">
                  <c:v>0.90625</c:v>
                </c:pt>
              </c:numCache>
            </c:numRef>
          </c:val>
        </c:ser>
        <c:dLbls>
          <c:showLegendKey val="0"/>
          <c:showVal val="0"/>
          <c:showCatName val="0"/>
          <c:showSerName val="0"/>
          <c:showPercent val="0"/>
          <c:showBubbleSize val="0"/>
        </c:dLbls>
        <c:gapWidth val="150"/>
        <c:axId val="190580608"/>
        <c:axId val="190582144"/>
      </c:barChart>
      <c:catAx>
        <c:axId val="190580608"/>
        <c:scaling>
          <c:orientation val="minMax"/>
        </c:scaling>
        <c:delete val="0"/>
        <c:axPos val="b"/>
        <c:majorTickMark val="out"/>
        <c:minorTickMark val="none"/>
        <c:tickLblPos val="nextTo"/>
        <c:txPr>
          <a:bodyPr/>
          <a:lstStyle/>
          <a:p>
            <a:pPr>
              <a:defRPr sz="1200"/>
            </a:pPr>
            <a:endParaRPr lang="ru-RU"/>
          </a:p>
        </c:txPr>
        <c:crossAx val="190582144"/>
        <c:crosses val="autoZero"/>
        <c:auto val="1"/>
        <c:lblAlgn val="ctr"/>
        <c:lblOffset val="100"/>
        <c:noMultiLvlLbl val="0"/>
      </c:catAx>
      <c:valAx>
        <c:axId val="190582144"/>
        <c:scaling>
          <c:orientation val="minMax"/>
        </c:scaling>
        <c:delete val="0"/>
        <c:axPos val="l"/>
        <c:majorGridlines/>
        <c:numFmt formatCode="0%" sourceLinked="1"/>
        <c:majorTickMark val="out"/>
        <c:minorTickMark val="none"/>
        <c:tickLblPos val="nextTo"/>
        <c:crossAx val="190580608"/>
        <c:crosses val="autoZero"/>
        <c:crossBetween val="between"/>
      </c:valAx>
    </c:plotArea>
    <c:legend>
      <c:legendPos val="r"/>
      <c:layout>
        <c:manualLayout>
          <c:xMode val="edge"/>
          <c:yMode val="edge"/>
          <c:x val="0.65536499999999998"/>
          <c:y val="6.9210000000000001E-3"/>
          <c:w val="0.32796799999999998"/>
          <c:h val="0.98615699999999995"/>
        </c:manualLayout>
      </c:layout>
      <c:overlay val="0"/>
      <c:txPr>
        <a:bodyPr/>
        <a:lstStyle/>
        <a:p>
          <a:pPr>
            <a:defRPr lang="ru-RU" sz="800" b="0" i="0" u="none" strike="noStrike" spc="-100">
              <a:solidFill>
                <a:sysClr val="windowText" lastClr="000000"/>
              </a:solidFill>
              <a:latin typeface="+mn-lt"/>
              <a:ea typeface="+mn-ea"/>
              <a:cs typeface="+mn-cs"/>
            </a:defRPr>
          </a:pPr>
          <a:endParaRPr lang="ru-RU"/>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v>Итог %</c:v>
          </c:tx>
          <c:invertIfNegative val="0"/>
          <c:dLbls>
            <c:showLegendKey val="0"/>
            <c:showVal val="1"/>
            <c:showCatName val="0"/>
            <c:showSerName val="0"/>
            <c:showPercent val="0"/>
            <c:showBubbleSize val="0"/>
            <c:showLeaderLines val="0"/>
          </c:dLbls>
          <c:cat>
            <c:strRef>
              <c:f>'2023 '!$C$3:$N$3</c:f>
              <c:strCache>
                <c:ptCount val="12"/>
                <c:pt idx="0">
                  <c:v>Гномики</c:v>
                </c:pt>
                <c:pt idx="1">
                  <c:v>Утята</c:v>
                </c:pt>
                <c:pt idx="2">
                  <c:v>Зайчата</c:v>
                </c:pt>
                <c:pt idx="3">
                  <c:v>Медвежата</c:v>
                </c:pt>
                <c:pt idx="4">
                  <c:v>Колобок</c:v>
                </c:pt>
                <c:pt idx="5">
                  <c:v>Пчёлка</c:v>
                </c:pt>
                <c:pt idx="6">
                  <c:v>Солнышко</c:v>
                </c:pt>
                <c:pt idx="7">
                  <c:v>АБВГДейка</c:v>
                </c:pt>
                <c:pt idx="8">
                  <c:v>Карандаши</c:v>
                </c:pt>
                <c:pt idx="9">
                  <c:v>Морячки</c:v>
                </c:pt>
                <c:pt idx="10">
                  <c:v>Лучики</c:v>
                </c:pt>
                <c:pt idx="11">
                  <c:v>Ромашка</c:v>
                </c:pt>
              </c:strCache>
            </c:strRef>
          </c:cat>
          <c:val>
            <c:numRef>
              <c:f>'2023 '!$C$81:$N$81</c:f>
              <c:numCache>
                <c:formatCode>0.0%</c:formatCode>
                <c:ptCount val="12"/>
                <c:pt idx="0">
                  <c:v>0.89423076923076927</c:v>
                </c:pt>
                <c:pt idx="1">
                  <c:v>0.86538461538461542</c:v>
                </c:pt>
                <c:pt idx="2">
                  <c:v>0.93269230769230771</c:v>
                </c:pt>
                <c:pt idx="3">
                  <c:v>0.91346153846153844</c:v>
                </c:pt>
                <c:pt idx="4">
                  <c:v>0.91346153846153844</c:v>
                </c:pt>
                <c:pt idx="5">
                  <c:v>0.89423076923076927</c:v>
                </c:pt>
                <c:pt idx="6">
                  <c:v>0.94230769230769229</c:v>
                </c:pt>
                <c:pt idx="7">
                  <c:v>0.90384615384615385</c:v>
                </c:pt>
                <c:pt idx="8">
                  <c:v>0.82692307692307687</c:v>
                </c:pt>
                <c:pt idx="9">
                  <c:v>0.91346153846153844</c:v>
                </c:pt>
                <c:pt idx="10">
                  <c:v>0.86538461538461542</c:v>
                </c:pt>
                <c:pt idx="11">
                  <c:v>0.82692307692307687</c:v>
                </c:pt>
              </c:numCache>
            </c:numRef>
          </c:val>
        </c:ser>
        <c:dLbls>
          <c:showLegendKey val="0"/>
          <c:showVal val="0"/>
          <c:showCatName val="0"/>
          <c:showSerName val="0"/>
          <c:showPercent val="0"/>
          <c:showBubbleSize val="0"/>
        </c:dLbls>
        <c:gapWidth val="150"/>
        <c:axId val="188889344"/>
        <c:axId val="188895232"/>
      </c:barChart>
      <c:catAx>
        <c:axId val="188889344"/>
        <c:scaling>
          <c:orientation val="minMax"/>
        </c:scaling>
        <c:delete val="0"/>
        <c:axPos val="b"/>
        <c:majorTickMark val="out"/>
        <c:minorTickMark val="none"/>
        <c:tickLblPos val="nextTo"/>
        <c:crossAx val="188895232"/>
        <c:crosses val="autoZero"/>
        <c:auto val="1"/>
        <c:lblAlgn val="ctr"/>
        <c:lblOffset val="100"/>
        <c:noMultiLvlLbl val="0"/>
      </c:catAx>
      <c:valAx>
        <c:axId val="188895232"/>
        <c:scaling>
          <c:orientation val="minMax"/>
        </c:scaling>
        <c:delete val="0"/>
        <c:axPos val="l"/>
        <c:majorGridlines/>
        <c:numFmt formatCode="0.0%" sourceLinked="1"/>
        <c:majorTickMark val="out"/>
        <c:minorTickMark val="none"/>
        <c:tickLblPos val="nextTo"/>
        <c:crossAx val="1888893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1"/>
            <c:showCatName val="1"/>
            <c:showSerName val="0"/>
            <c:showPercent val="0"/>
            <c:showBubbleSize val="0"/>
            <c:showLeaderLines val="1"/>
          </c:dLbls>
          <c:cat>
            <c:strRef>
              <c:f>'2023 '!$C$3:$N$3</c:f>
              <c:strCache>
                <c:ptCount val="12"/>
                <c:pt idx="0">
                  <c:v>Гномики</c:v>
                </c:pt>
                <c:pt idx="1">
                  <c:v>Утята</c:v>
                </c:pt>
                <c:pt idx="2">
                  <c:v>Зайчата</c:v>
                </c:pt>
                <c:pt idx="3">
                  <c:v>Медвежата</c:v>
                </c:pt>
                <c:pt idx="4">
                  <c:v>Колобок</c:v>
                </c:pt>
                <c:pt idx="5">
                  <c:v>Пчёлка</c:v>
                </c:pt>
                <c:pt idx="6">
                  <c:v>Солнышко</c:v>
                </c:pt>
                <c:pt idx="7">
                  <c:v>АБВГДейка</c:v>
                </c:pt>
                <c:pt idx="8">
                  <c:v>Карандаши</c:v>
                </c:pt>
                <c:pt idx="9">
                  <c:v>Морячки</c:v>
                </c:pt>
                <c:pt idx="10">
                  <c:v>Лучики</c:v>
                </c:pt>
                <c:pt idx="11">
                  <c:v>Ромашка</c:v>
                </c:pt>
              </c:strCache>
            </c:strRef>
          </c:cat>
          <c:val>
            <c:numRef>
              <c:f>'2023 '!$C$81:$N$81</c:f>
              <c:numCache>
                <c:formatCode>0.0%</c:formatCode>
                <c:ptCount val="12"/>
                <c:pt idx="0">
                  <c:v>0.89423076923076927</c:v>
                </c:pt>
                <c:pt idx="1">
                  <c:v>0.86538461538461542</c:v>
                </c:pt>
                <c:pt idx="2">
                  <c:v>0.93269230769230771</c:v>
                </c:pt>
                <c:pt idx="3">
                  <c:v>0.91346153846153844</c:v>
                </c:pt>
                <c:pt idx="4">
                  <c:v>0.91346153846153844</c:v>
                </c:pt>
                <c:pt idx="5">
                  <c:v>0.89423076923076927</c:v>
                </c:pt>
                <c:pt idx="6">
                  <c:v>0.94230769230769229</c:v>
                </c:pt>
                <c:pt idx="7">
                  <c:v>0.90384615384615385</c:v>
                </c:pt>
                <c:pt idx="8">
                  <c:v>0.82692307692307687</c:v>
                </c:pt>
                <c:pt idx="9">
                  <c:v>0.91346153846153844</c:v>
                </c:pt>
                <c:pt idx="10">
                  <c:v>0.86538461538461542</c:v>
                </c:pt>
                <c:pt idx="11">
                  <c:v>0.82692307692307687</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1"/>
            <c:showCatName val="1"/>
            <c:showSerName val="0"/>
            <c:showPercent val="0"/>
            <c:showBubbleSize val="0"/>
            <c:showLeaderLines val="1"/>
          </c:dLbls>
          <c:cat>
            <c:strRef>
              <c:f>'2023 '!$C$3:$N$3</c:f>
              <c:strCache>
                <c:ptCount val="12"/>
                <c:pt idx="0">
                  <c:v>Гномики</c:v>
                </c:pt>
                <c:pt idx="1">
                  <c:v>Утята</c:v>
                </c:pt>
                <c:pt idx="2">
                  <c:v>Зайчата</c:v>
                </c:pt>
                <c:pt idx="3">
                  <c:v>Медвежата</c:v>
                </c:pt>
                <c:pt idx="4">
                  <c:v>Колобок</c:v>
                </c:pt>
                <c:pt idx="5">
                  <c:v>Пчёлка</c:v>
                </c:pt>
                <c:pt idx="6">
                  <c:v>Солнышко</c:v>
                </c:pt>
                <c:pt idx="7">
                  <c:v>АБВГДейка</c:v>
                </c:pt>
                <c:pt idx="8">
                  <c:v>Карандаши</c:v>
                </c:pt>
                <c:pt idx="9">
                  <c:v>Морячки</c:v>
                </c:pt>
                <c:pt idx="10">
                  <c:v>Лучики</c:v>
                </c:pt>
                <c:pt idx="11">
                  <c:v>Ромашка</c:v>
                </c:pt>
              </c:strCache>
            </c:strRef>
          </c:cat>
          <c:val>
            <c:numRef>
              <c:f>'2023 '!$C$79:$N$79</c:f>
              <c:numCache>
                <c:formatCode>General</c:formatCode>
                <c:ptCount val="12"/>
                <c:pt idx="0">
                  <c:v>93</c:v>
                </c:pt>
                <c:pt idx="1">
                  <c:v>90</c:v>
                </c:pt>
                <c:pt idx="2">
                  <c:v>97</c:v>
                </c:pt>
                <c:pt idx="3">
                  <c:v>95</c:v>
                </c:pt>
                <c:pt idx="4">
                  <c:v>95</c:v>
                </c:pt>
                <c:pt idx="5">
                  <c:v>93</c:v>
                </c:pt>
                <c:pt idx="6">
                  <c:v>98</c:v>
                </c:pt>
                <c:pt idx="7">
                  <c:v>94</c:v>
                </c:pt>
                <c:pt idx="8">
                  <c:v>86</c:v>
                </c:pt>
                <c:pt idx="9">
                  <c:v>95</c:v>
                </c:pt>
                <c:pt idx="10">
                  <c:v>90</c:v>
                </c:pt>
                <c:pt idx="11">
                  <c:v>86</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cat>
            <c:strRef>
              <c:f>'2023 '!$C$3</c:f>
              <c:strCache>
                <c:ptCount val="1"/>
                <c:pt idx="0">
                  <c:v>Гномики</c:v>
                </c:pt>
              </c:strCache>
            </c:strRef>
          </c:cat>
          <c:val>
            <c:numRef>
              <c:f>'2023 '!$C$22</c:f>
              <c:numCache>
                <c:formatCode>0%</c:formatCode>
                <c:ptCount val="1"/>
                <c:pt idx="0">
                  <c:v>1</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cat>
            <c:strRef>
              <c:f>'2023 '!$C$3</c:f>
              <c:strCache>
                <c:ptCount val="1"/>
                <c:pt idx="0">
                  <c:v>Гномики</c:v>
                </c:pt>
              </c:strCache>
            </c:strRef>
          </c:cat>
          <c:val>
            <c:numRef>
              <c:f>'2023 '!$C$28</c:f>
              <c:numCache>
                <c:formatCode>0%</c:formatCode>
                <c:ptCount val="1"/>
                <c:pt idx="0">
                  <c:v>0.66666666666666663</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cat>
            <c:strRef>
              <c:f>'2023 '!$C$3</c:f>
              <c:strCache>
                <c:ptCount val="1"/>
                <c:pt idx="0">
                  <c:v>Гномики</c:v>
                </c:pt>
              </c:strCache>
            </c:strRef>
          </c:cat>
          <c:val>
            <c:numRef>
              <c:f>'2023 '!$C$40</c:f>
              <c:numCache>
                <c:formatCode>0%</c:formatCode>
                <c:ptCount val="1"/>
                <c:pt idx="0">
                  <c:v>0.66666666666666663</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cat>
            <c:strRef>
              <c:f>'2023 '!$C$3</c:f>
              <c:strCache>
                <c:ptCount val="1"/>
                <c:pt idx="0">
                  <c:v>Гномики</c:v>
                </c:pt>
              </c:strCache>
            </c:strRef>
          </c:cat>
          <c:val>
            <c:numRef>
              <c:f>'2023 '!$C$52</c:f>
              <c:numCache>
                <c:formatCode>0%</c:formatCode>
                <c:ptCount val="1"/>
                <c:pt idx="0">
                  <c:v>0.88888888888888884</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cat>
            <c:strRef>
              <c:f>'2023 '!$C$3</c:f>
              <c:strCache>
                <c:ptCount val="1"/>
                <c:pt idx="0">
                  <c:v>Гномики</c:v>
                </c:pt>
              </c:strCache>
            </c:strRef>
          </c:cat>
          <c:val>
            <c:numRef>
              <c:f>'2023 '!$C$65</c:f>
              <c:numCache>
                <c:formatCode>0%</c:formatCode>
                <c:ptCount val="1"/>
                <c:pt idx="0">
                  <c:v>1</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cat>
            <c:strRef>
              <c:f>'2023 '!$C$3</c:f>
              <c:strCache>
                <c:ptCount val="1"/>
                <c:pt idx="0">
                  <c:v>Гномики</c:v>
                </c:pt>
              </c:strCache>
            </c:strRef>
          </c:cat>
          <c:val>
            <c:numRef>
              <c:f>'2023 '!$C$78</c:f>
              <c:numCache>
                <c:formatCode>0%</c:formatCode>
                <c:ptCount val="1"/>
                <c:pt idx="0">
                  <c:v>0.95</c:v>
                </c:pt>
              </c:numCache>
            </c:numRef>
          </c:val>
        </c:ser>
        <c:dLbls>
          <c:showLegendKey val="0"/>
          <c:showVal val="0"/>
          <c:showCatName val="0"/>
          <c:showSerName val="0"/>
          <c:showPercent val="0"/>
          <c:showBubbleSize val="0"/>
        </c:dLbls>
        <c:gapWidth val="150"/>
        <c:axId val="189052800"/>
        <c:axId val="189054336"/>
      </c:barChart>
      <c:catAx>
        <c:axId val="189052800"/>
        <c:scaling>
          <c:orientation val="minMax"/>
        </c:scaling>
        <c:delete val="0"/>
        <c:axPos val="b"/>
        <c:numFmt formatCode="General" sourceLinked="1"/>
        <c:majorTickMark val="out"/>
        <c:minorTickMark val="none"/>
        <c:tickLblPos val="nextTo"/>
        <c:txPr>
          <a:bodyPr/>
          <a:lstStyle/>
          <a:p>
            <a:pPr>
              <a:defRPr sz="1200"/>
            </a:pPr>
            <a:endParaRPr lang="ru-RU"/>
          </a:p>
        </c:txPr>
        <c:crossAx val="189054336"/>
        <c:crosses val="autoZero"/>
        <c:auto val="1"/>
        <c:lblAlgn val="ctr"/>
        <c:lblOffset val="100"/>
        <c:noMultiLvlLbl val="0"/>
      </c:catAx>
      <c:valAx>
        <c:axId val="189054336"/>
        <c:scaling>
          <c:orientation val="minMax"/>
        </c:scaling>
        <c:delete val="0"/>
        <c:axPos val="l"/>
        <c:majorGridlines/>
        <c:numFmt formatCode="0%" sourceLinked="1"/>
        <c:majorTickMark val="out"/>
        <c:minorTickMark val="none"/>
        <c:tickLblPos val="nextTo"/>
        <c:crossAx val="189052800"/>
        <c:crosses val="autoZero"/>
        <c:crossBetween val="between"/>
      </c:valAx>
    </c:plotArea>
    <c:legend>
      <c:legendPos val="r"/>
      <c:layout>
        <c:manualLayout>
          <c:xMode val="edge"/>
          <c:yMode val="edge"/>
          <c:x val="0.63181299999999996"/>
          <c:y val="2.1201999999999999E-2"/>
          <c:w val="0.34444399999999997"/>
          <c:h val="0.930836"/>
        </c:manualLayout>
      </c:layout>
      <c:overlay val="0"/>
      <c:txPr>
        <a:bodyPr/>
        <a:lstStyle/>
        <a:p>
          <a:pPr>
            <a:defRPr sz="800" spc="-100"/>
          </a:pPr>
          <a:endParaRPr lang="ru-RU"/>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dLbls>
            <c:showLegendKey val="0"/>
            <c:showVal val="1"/>
            <c:showCatName val="0"/>
            <c:showSerName val="0"/>
            <c:showPercent val="0"/>
            <c:showBubbleSize val="0"/>
            <c:showLeaderLines val="0"/>
          </c:dLbls>
          <c:cat>
            <c:strRef>
              <c:f>'2023 '!$D$3</c:f>
              <c:strCache>
                <c:ptCount val="1"/>
                <c:pt idx="0">
                  <c:v>Утята</c:v>
                </c:pt>
              </c:strCache>
            </c:strRef>
          </c:cat>
          <c:val>
            <c:numRef>
              <c:f>'2023 '!$D$22</c:f>
              <c:numCache>
                <c:formatCode>0%</c:formatCode>
                <c:ptCount val="1"/>
                <c:pt idx="0">
                  <c:v>0.81818181818181823</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dLbls>
            <c:showLegendKey val="0"/>
            <c:showVal val="1"/>
            <c:showCatName val="0"/>
            <c:showSerName val="0"/>
            <c:showPercent val="0"/>
            <c:showBubbleSize val="0"/>
            <c:showLeaderLines val="0"/>
          </c:dLbls>
          <c:cat>
            <c:strRef>
              <c:f>'2023 '!$D$3</c:f>
              <c:strCache>
                <c:ptCount val="1"/>
                <c:pt idx="0">
                  <c:v>Утята</c:v>
                </c:pt>
              </c:strCache>
            </c:strRef>
          </c:cat>
          <c:val>
            <c:numRef>
              <c:f>'2023 '!$D$28</c:f>
              <c:numCache>
                <c:formatCode>0%</c:formatCode>
                <c:ptCount val="1"/>
                <c:pt idx="0">
                  <c:v>0.83333333333333337</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dLbls>
            <c:showLegendKey val="0"/>
            <c:showVal val="1"/>
            <c:showCatName val="0"/>
            <c:showSerName val="0"/>
            <c:showPercent val="0"/>
            <c:showBubbleSize val="0"/>
            <c:showLeaderLines val="0"/>
          </c:dLbls>
          <c:cat>
            <c:strRef>
              <c:f>'2023 '!$D$3</c:f>
              <c:strCache>
                <c:ptCount val="1"/>
                <c:pt idx="0">
                  <c:v>Утята</c:v>
                </c:pt>
              </c:strCache>
            </c:strRef>
          </c:cat>
          <c:val>
            <c:numRef>
              <c:f>'2023 '!$D$40</c:f>
              <c:numCache>
                <c:formatCode>0%</c:formatCode>
                <c:ptCount val="1"/>
                <c:pt idx="0">
                  <c:v>0.77777777777777779</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dLbls>
            <c:showLegendKey val="0"/>
            <c:showVal val="1"/>
            <c:showCatName val="0"/>
            <c:showSerName val="0"/>
            <c:showPercent val="0"/>
            <c:showBubbleSize val="0"/>
            <c:showLeaderLines val="0"/>
          </c:dLbls>
          <c:cat>
            <c:strRef>
              <c:f>'2023 '!$D$3</c:f>
              <c:strCache>
                <c:ptCount val="1"/>
                <c:pt idx="0">
                  <c:v>Утята</c:v>
                </c:pt>
              </c:strCache>
            </c:strRef>
          </c:cat>
          <c:val>
            <c:numRef>
              <c:f>'2023 '!$D$52</c:f>
              <c:numCache>
                <c:formatCode>0%</c:formatCode>
                <c:ptCount val="1"/>
                <c:pt idx="0">
                  <c:v>0.83333333333333337</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dLbls>
            <c:showLegendKey val="0"/>
            <c:showVal val="1"/>
            <c:showCatName val="0"/>
            <c:showSerName val="0"/>
            <c:showPercent val="0"/>
            <c:showBubbleSize val="0"/>
            <c:showLeaderLines val="0"/>
          </c:dLbls>
          <c:cat>
            <c:strRef>
              <c:f>'2023 '!$D$3</c:f>
              <c:strCache>
                <c:ptCount val="1"/>
                <c:pt idx="0">
                  <c:v>Утята</c:v>
                </c:pt>
              </c:strCache>
            </c:strRef>
          </c:cat>
          <c:val>
            <c:numRef>
              <c:f>'2023 '!$D$65</c:f>
              <c:numCache>
                <c:formatCode>0%</c:formatCode>
                <c:ptCount val="1"/>
                <c:pt idx="0">
                  <c:v>1</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dLbls>
            <c:showLegendKey val="0"/>
            <c:showVal val="1"/>
            <c:showCatName val="0"/>
            <c:showSerName val="0"/>
            <c:showPercent val="0"/>
            <c:showBubbleSize val="0"/>
            <c:showLeaderLines val="0"/>
          </c:dLbls>
          <c:cat>
            <c:strRef>
              <c:f>'2023 '!$D$3</c:f>
              <c:strCache>
                <c:ptCount val="1"/>
                <c:pt idx="0">
                  <c:v>Утята</c:v>
                </c:pt>
              </c:strCache>
            </c:strRef>
          </c:cat>
          <c:val>
            <c:numRef>
              <c:f>'2023 '!$D$78</c:f>
              <c:numCache>
                <c:formatCode>0%</c:formatCode>
                <c:ptCount val="1"/>
                <c:pt idx="0">
                  <c:v>0.9</c:v>
                </c:pt>
              </c:numCache>
            </c:numRef>
          </c:val>
        </c:ser>
        <c:dLbls>
          <c:showLegendKey val="0"/>
          <c:showVal val="0"/>
          <c:showCatName val="0"/>
          <c:showSerName val="0"/>
          <c:showPercent val="0"/>
          <c:showBubbleSize val="0"/>
        </c:dLbls>
        <c:gapWidth val="150"/>
        <c:axId val="190212352"/>
        <c:axId val="190222336"/>
      </c:barChart>
      <c:catAx>
        <c:axId val="190212352"/>
        <c:scaling>
          <c:orientation val="minMax"/>
        </c:scaling>
        <c:delete val="0"/>
        <c:axPos val="b"/>
        <c:majorTickMark val="out"/>
        <c:minorTickMark val="none"/>
        <c:tickLblPos val="nextTo"/>
        <c:txPr>
          <a:bodyPr/>
          <a:lstStyle/>
          <a:p>
            <a:pPr>
              <a:defRPr sz="1200"/>
            </a:pPr>
            <a:endParaRPr lang="ru-RU"/>
          </a:p>
        </c:txPr>
        <c:crossAx val="190222336"/>
        <c:crosses val="autoZero"/>
        <c:auto val="1"/>
        <c:lblAlgn val="ctr"/>
        <c:lblOffset val="100"/>
        <c:noMultiLvlLbl val="0"/>
      </c:catAx>
      <c:valAx>
        <c:axId val="190222336"/>
        <c:scaling>
          <c:orientation val="minMax"/>
        </c:scaling>
        <c:delete val="0"/>
        <c:axPos val="l"/>
        <c:majorGridlines/>
        <c:numFmt formatCode="0%" sourceLinked="1"/>
        <c:majorTickMark val="out"/>
        <c:minorTickMark val="none"/>
        <c:tickLblPos val="nextTo"/>
        <c:crossAx val="190212352"/>
        <c:crosses val="autoZero"/>
        <c:crossBetween val="between"/>
      </c:valAx>
    </c:plotArea>
    <c:legend>
      <c:legendPos val="r"/>
      <c:layout>
        <c:manualLayout>
          <c:xMode val="edge"/>
          <c:yMode val="edge"/>
          <c:x val="0.64891399999999999"/>
          <c:y val="1.6844999999999999E-2"/>
          <c:w val="0.33707300000000001"/>
          <c:h val="0.94711199999999995"/>
        </c:manualLayout>
      </c:layout>
      <c:overlay val="0"/>
      <c:txPr>
        <a:bodyPr/>
        <a:lstStyle/>
        <a:p>
          <a:pPr>
            <a:defRPr sz="800" spc="-100"/>
          </a:pPr>
          <a:endParaRPr lang="ru-RU"/>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dLbls>
            <c:showLegendKey val="0"/>
            <c:showVal val="1"/>
            <c:showCatName val="0"/>
            <c:showSerName val="0"/>
            <c:showPercent val="0"/>
            <c:showBubbleSize val="0"/>
            <c:showLeaderLines val="0"/>
          </c:dLbls>
          <c:cat>
            <c:strRef>
              <c:f>'2023 '!$E$3</c:f>
              <c:strCache>
                <c:ptCount val="1"/>
                <c:pt idx="0">
                  <c:v>Зайчата</c:v>
                </c:pt>
              </c:strCache>
            </c:strRef>
          </c:cat>
          <c:val>
            <c:numRef>
              <c:f>'2023 '!$E$22</c:f>
              <c:numCache>
                <c:formatCode>0%</c:formatCode>
                <c:ptCount val="1"/>
                <c:pt idx="0">
                  <c:v>1</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dLbls>
            <c:showLegendKey val="0"/>
            <c:showVal val="1"/>
            <c:showCatName val="0"/>
            <c:showSerName val="0"/>
            <c:showPercent val="0"/>
            <c:showBubbleSize val="0"/>
            <c:showLeaderLines val="0"/>
          </c:dLbls>
          <c:cat>
            <c:strRef>
              <c:f>'2023 '!$E$3</c:f>
              <c:strCache>
                <c:ptCount val="1"/>
                <c:pt idx="0">
                  <c:v>Зайчата</c:v>
                </c:pt>
              </c:strCache>
            </c:strRef>
          </c:cat>
          <c:val>
            <c:numRef>
              <c:f>'2023 '!$E$28</c:f>
              <c:numCache>
                <c:formatCode>0%</c:formatCode>
                <c:ptCount val="1"/>
                <c:pt idx="0">
                  <c:v>0.83333333333333337</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dLbls>
            <c:showLegendKey val="0"/>
            <c:showVal val="1"/>
            <c:showCatName val="0"/>
            <c:showSerName val="0"/>
            <c:showPercent val="0"/>
            <c:showBubbleSize val="0"/>
            <c:showLeaderLines val="0"/>
          </c:dLbls>
          <c:cat>
            <c:strRef>
              <c:f>'2023 '!$E$3</c:f>
              <c:strCache>
                <c:ptCount val="1"/>
                <c:pt idx="0">
                  <c:v>Зайчата</c:v>
                </c:pt>
              </c:strCache>
            </c:strRef>
          </c:cat>
          <c:val>
            <c:numRef>
              <c:f>'2023 '!$E$40</c:f>
              <c:numCache>
                <c:formatCode>0%</c:formatCode>
                <c:ptCount val="1"/>
                <c:pt idx="0">
                  <c:v>0.83333333333333337</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dLbls>
            <c:showLegendKey val="0"/>
            <c:showVal val="1"/>
            <c:showCatName val="0"/>
            <c:showSerName val="0"/>
            <c:showPercent val="0"/>
            <c:showBubbleSize val="0"/>
            <c:showLeaderLines val="0"/>
          </c:dLbls>
          <c:cat>
            <c:strRef>
              <c:f>'2023 '!$E$3</c:f>
              <c:strCache>
                <c:ptCount val="1"/>
                <c:pt idx="0">
                  <c:v>Зайчата</c:v>
                </c:pt>
              </c:strCache>
            </c:strRef>
          </c:cat>
          <c:val>
            <c:numRef>
              <c:f>'2023 '!$E$52</c:f>
              <c:numCache>
                <c:formatCode>0%</c:formatCode>
                <c:ptCount val="1"/>
                <c:pt idx="0">
                  <c:v>0.94444444444444442</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dLbls>
            <c:showLegendKey val="0"/>
            <c:showVal val="1"/>
            <c:showCatName val="0"/>
            <c:showSerName val="0"/>
            <c:showPercent val="0"/>
            <c:showBubbleSize val="0"/>
            <c:showLeaderLines val="0"/>
          </c:dLbls>
          <c:cat>
            <c:strRef>
              <c:f>'2023 '!$E$3</c:f>
              <c:strCache>
                <c:ptCount val="1"/>
                <c:pt idx="0">
                  <c:v>Зайчата</c:v>
                </c:pt>
              </c:strCache>
            </c:strRef>
          </c:cat>
          <c:val>
            <c:numRef>
              <c:f>'2023 '!$E$65</c:f>
              <c:numCache>
                <c:formatCode>0%</c:formatCode>
                <c:ptCount val="1"/>
                <c:pt idx="0">
                  <c:v>0.95</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dLbls>
            <c:showLegendKey val="0"/>
            <c:showVal val="1"/>
            <c:showCatName val="0"/>
            <c:showSerName val="0"/>
            <c:showPercent val="0"/>
            <c:showBubbleSize val="0"/>
            <c:showLeaderLines val="0"/>
          </c:dLbls>
          <c:cat>
            <c:strRef>
              <c:f>'2023 '!$E$3</c:f>
              <c:strCache>
                <c:ptCount val="1"/>
                <c:pt idx="0">
                  <c:v>Зайчата</c:v>
                </c:pt>
              </c:strCache>
            </c:strRef>
          </c:cat>
          <c:val>
            <c:numRef>
              <c:f>'2023 '!$E$78</c:f>
              <c:numCache>
                <c:formatCode>0%</c:formatCode>
                <c:ptCount val="1"/>
                <c:pt idx="0">
                  <c:v>0.95</c:v>
                </c:pt>
              </c:numCache>
            </c:numRef>
          </c:val>
        </c:ser>
        <c:dLbls>
          <c:showLegendKey val="0"/>
          <c:showVal val="0"/>
          <c:showCatName val="0"/>
          <c:showSerName val="0"/>
          <c:showPercent val="0"/>
          <c:showBubbleSize val="0"/>
        </c:dLbls>
        <c:gapWidth val="150"/>
        <c:axId val="190255104"/>
        <c:axId val="190256640"/>
      </c:barChart>
      <c:catAx>
        <c:axId val="190255104"/>
        <c:scaling>
          <c:orientation val="minMax"/>
        </c:scaling>
        <c:delete val="0"/>
        <c:axPos val="b"/>
        <c:majorTickMark val="out"/>
        <c:minorTickMark val="none"/>
        <c:tickLblPos val="nextTo"/>
        <c:txPr>
          <a:bodyPr/>
          <a:lstStyle/>
          <a:p>
            <a:pPr>
              <a:defRPr sz="1200"/>
            </a:pPr>
            <a:endParaRPr lang="ru-RU"/>
          </a:p>
        </c:txPr>
        <c:crossAx val="190256640"/>
        <c:crosses val="autoZero"/>
        <c:auto val="1"/>
        <c:lblAlgn val="ctr"/>
        <c:lblOffset val="100"/>
        <c:noMultiLvlLbl val="0"/>
      </c:catAx>
      <c:valAx>
        <c:axId val="190256640"/>
        <c:scaling>
          <c:orientation val="minMax"/>
        </c:scaling>
        <c:delete val="0"/>
        <c:axPos val="l"/>
        <c:majorGridlines/>
        <c:numFmt formatCode="0%" sourceLinked="1"/>
        <c:majorTickMark val="out"/>
        <c:minorTickMark val="none"/>
        <c:tickLblPos val="nextTo"/>
        <c:crossAx val="190255104"/>
        <c:crosses val="autoZero"/>
        <c:crossBetween val="between"/>
      </c:valAx>
    </c:plotArea>
    <c:legend>
      <c:legendPos val="r"/>
      <c:layout>
        <c:manualLayout>
          <c:xMode val="edge"/>
          <c:yMode val="edge"/>
          <c:x val="0.63888900000000004"/>
          <c:y val="3.9746999999999998E-2"/>
          <c:w val="0.340476"/>
          <c:h val="0.86507400000000001"/>
        </c:manualLayout>
      </c:layout>
      <c:overlay val="0"/>
      <c:txPr>
        <a:bodyPr/>
        <a:lstStyle/>
        <a:p>
          <a:pPr>
            <a:defRPr sz="800" spc="-100"/>
          </a:pPr>
          <a:endParaRPr lang="ru-RU"/>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cat>
            <c:strRef>
              <c:f>'2023 '!$F$3</c:f>
              <c:strCache>
                <c:ptCount val="1"/>
                <c:pt idx="0">
                  <c:v>Медвежата</c:v>
                </c:pt>
              </c:strCache>
            </c:strRef>
          </c:cat>
          <c:val>
            <c:numRef>
              <c:f>'2023 '!$F$22</c:f>
              <c:numCache>
                <c:formatCode>0%</c:formatCode>
                <c:ptCount val="1"/>
                <c:pt idx="0">
                  <c:v>1</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cat>
            <c:strRef>
              <c:f>'2023 '!$F$3</c:f>
              <c:strCache>
                <c:ptCount val="1"/>
                <c:pt idx="0">
                  <c:v>Медвежата</c:v>
                </c:pt>
              </c:strCache>
            </c:strRef>
          </c:cat>
          <c:val>
            <c:numRef>
              <c:f>'2023 '!$F$28</c:f>
              <c:numCache>
                <c:formatCode>0%</c:formatCode>
                <c:ptCount val="1"/>
                <c:pt idx="0">
                  <c:v>0.83333333333333337</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cat>
            <c:strRef>
              <c:f>'2023 '!$F$3</c:f>
              <c:strCache>
                <c:ptCount val="1"/>
                <c:pt idx="0">
                  <c:v>Медвежата</c:v>
                </c:pt>
              </c:strCache>
            </c:strRef>
          </c:cat>
          <c:val>
            <c:numRef>
              <c:f>'2023 '!$F$40</c:f>
              <c:numCache>
                <c:formatCode>0%</c:formatCode>
                <c:ptCount val="1"/>
                <c:pt idx="0">
                  <c:v>0.77777777777777779</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cat>
            <c:strRef>
              <c:f>'2023 '!$F$3</c:f>
              <c:strCache>
                <c:ptCount val="1"/>
                <c:pt idx="0">
                  <c:v>Медвежата</c:v>
                </c:pt>
              </c:strCache>
            </c:strRef>
          </c:cat>
          <c:val>
            <c:numRef>
              <c:f>'2023 '!$F$52</c:f>
              <c:numCache>
                <c:formatCode>0%</c:formatCode>
                <c:ptCount val="1"/>
                <c:pt idx="0">
                  <c:v>0.94444444444444442</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cat>
            <c:strRef>
              <c:f>'2023 '!$F$3</c:f>
              <c:strCache>
                <c:ptCount val="1"/>
                <c:pt idx="0">
                  <c:v>Медвежата</c:v>
                </c:pt>
              </c:strCache>
            </c:strRef>
          </c:cat>
          <c:val>
            <c:numRef>
              <c:f>'2023 '!$F$65</c:f>
              <c:numCache>
                <c:formatCode>0%</c:formatCode>
                <c:ptCount val="1"/>
                <c:pt idx="0">
                  <c:v>1</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cat>
            <c:strRef>
              <c:f>'2023 '!$F$3</c:f>
              <c:strCache>
                <c:ptCount val="1"/>
                <c:pt idx="0">
                  <c:v>Медвежата</c:v>
                </c:pt>
              </c:strCache>
            </c:strRef>
          </c:cat>
          <c:val>
            <c:numRef>
              <c:f>'2023 '!$F$78</c:f>
              <c:numCache>
                <c:formatCode>0%</c:formatCode>
                <c:ptCount val="1"/>
                <c:pt idx="0">
                  <c:v>0.85</c:v>
                </c:pt>
              </c:numCache>
            </c:numRef>
          </c:val>
        </c:ser>
        <c:dLbls>
          <c:showLegendKey val="0"/>
          <c:showVal val="0"/>
          <c:showCatName val="0"/>
          <c:showSerName val="0"/>
          <c:showPercent val="0"/>
          <c:showBubbleSize val="0"/>
        </c:dLbls>
        <c:gapWidth val="150"/>
        <c:axId val="190284928"/>
        <c:axId val="190286464"/>
      </c:barChart>
      <c:catAx>
        <c:axId val="190284928"/>
        <c:scaling>
          <c:orientation val="minMax"/>
        </c:scaling>
        <c:delete val="0"/>
        <c:axPos val="b"/>
        <c:majorTickMark val="out"/>
        <c:minorTickMark val="none"/>
        <c:tickLblPos val="nextTo"/>
        <c:txPr>
          <a:bodyPr/>
          <a:lstStyle/>
          <a:p>
            <a:pPr>
              <a:defRPr sz="1200"/>
            </a:pPr>
            <a:endParaRPr lang="ru-RU"/>
          </a:p>
        </c:txPr>
        <c:crossAx val="190286464"/>
        <c:crosses val="autoZero"/>
        <c:auto val="1"/>
        <c:lblAlgn val="ctr"/>
        <c:lblOffset val="100"/>
        <c:noMultiLvlLbl val="0"/>
      </c:catAx>
      <c:valAx>
        <c:axId val="190286464"/>
        <c:scaling>
          <c:orientation val="minMax"/>
        </c:scaling>
        <c:delete val="0"/>
        <c:axPos val="l"/>
        <c:majorGridlines/>
        <c:numFmt formatCode="0%" sourceLinked="1"/>
        <c:majorTickMark val="out"/>
        <c:minorTickMark val="none"/>
        <c:tickLblPos val="nextTo"/>
        <c:crossAx val="190284928"/>
        <c:crosses val="autoZero"/>
        <c:crossBetween val="between"/>
      </c:valAx>
    </c:plotArea>
    <c:legend>
      <c:legendPos val="r"/>
      <c:layout>
        <c:manualLayout>
          <c:xMode val="edge"/>
          <c:yMode val="edge"/>
          <c:x val="0.64054999999999995"/>
          <c:y val="2.3428000000000001E-2"/>
          <c:w val="0.34506999999999999"/>
          <c:h val="0.96495900000000001"/>
        </c:manualLayout>
      </c:layout>
      <c:overlay val="0"/>
      <c:txPr>
        <a:bodyPr/>
        <a:lstStyle/>
        <a:p>
          <a:pPr>
            <a:defRPr sz="800" spc="-100"/>
          </a:pPr>
          <a:endParaRPr lang="ru-RU"/>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'2023 '!$A$5</c:f>
              <c:strCache>
                <c:ptCount val="1"/>
                <c:pt idx="0">
                  <c:v>I. Показатели, характеризующие общий критерий оценки качества развивающей предметно-пространственной среды, касающиеся ее содержательной насыщенности</c:v>
                </c:pt>
              </c:strCache>
            </c:strRef>
          </c:tx>
          <c:invertIfNegative val="0"/>
          <c:cat>
            <c:strRef>
              <c:f>'2023 '!$G$3</c:f>
              <c:strCache>
                <c:ptCount val="1"/>
                <c:pt idx="0">
                  <c:v>Колобок</c:v>
                </c:pt>
              </c:strCache>
            </c:strRef>
          </c:cat>
          <c:val>
            <c:numRef>
              <c:f>'2023 '!$G$22</c:f>
              <c:numCache>
                <c:formatCode>0%</c:formatCode>
                <c:ptCount val="1"/>
                <c:pt idx="0">
                  <c:v>0.95454545454545459</c:v>
                </c:pt>
              </c:numCache>
            </c:numRef>
          </c:val>
        </c:ser>
        <c:ser>
          <c:idx val="1"/>
          <c:order val="1"/>
          <c:tx>
            <c:strRef>
              <c:f>'2023 '!$A$23</c:f>
              <c:strCache>
                <c:ptCount val="1"/>
                <c:pt idx="0">
                  <c:v>II. Показатели, характеризующие общий критерий оценки качества развивающей предметно-пространственной среды, касающиеся трансформируемости пространства</c:v>
                </c:pt>
              </c:strCache>
            </c:strRef>
          </c:tx>
          <c:invertIfNegative val="0"/>
          <c:cat>
            <c:strRef>
              <c:f>'2023 '!$G$3</c:f>
              <c:strCache>
                <c:ptCount val="1"/>
                <c:pt idx="0">
                  <c:v>Колобок</c:v>
                </c:pt>
              </c:strCache>
            </c:strRef>
          </c:cat>
          <c:val>
            <c:numRef>
              <c:f>'2023 '!$G$28</c:f>
              <c:numCache>
                <c:formatCode>0%</c:formatCode>
                <c:ptCount val="1"/>
                <c:pt idx="0">
                  <c:v>0.83333333333333337</c:v>
                </c:pt>
              </c:numCache>
            </c:numRef>
          </c:val>
        </c:ser>
        <c:ser>
          <c:idx val="2"/>
          <c:order val="2"/>
          <c:tx>
            <c:strRef>
              <c:f>'2023 '!$A$29</c:f>
              <c:strCache>
                <c:ptCount val="1"/>
                <c:pt idx="0">
                  <c:v>III. Показатели, характеризующие общий критерий оценки качества развивающей предметно-пространственной среды, касающийся полифункциональности материалов</c:v>
                </c:pt>
              </c:strCache>
            </c:strRef>
          </c:tx>
          <c:invertIfNegative val="0"/>
          <c:cat>
            <c:strRef>
              <c:f>'2023 '!$G$3</c:f>
              <c:strCache>
                <c:ptCount val="1"/>
                <c:pt idx="0">
                  <c:v>Колобок</c:v>
                </c:pt>
              </c:strCache>
            </c:strRef>
          </c:cat>
          <c:val>
            <c:numRef>
              <c:f>'2023 '!$G$40</c:f>
              <c:numCache>
                <c:formatCode>0%</c:formatCode>
                <c:ptCount val="1"/>
                <c:pt idx="0">
                  <c:v>0.83333333333333337</c:v>
                </c:pt>
              </c:numCache>
            </c:numRef>
          </c:val>
        </c:ser>
        <c:ser>
          <c:idx val="3"/>
          <c:order val="3"/>
          <c:tx>
            <c:strRef>
              <c:f>'2023 '!$A$41</c:f>
              <c:strCache>
                <c:ptCount val="1"/>
                <c:pt idx="0">
                  <c:v>IV. Показатели, характеризующие общий критерий оценки качества развивающей предметно-пространственной среды, касающиеся ее вариативности</c:v>
                </c:pt>
              </c:strCache>
            </c:strRef>
          </c:tx>
          <c:invertIfNegative val="0"/>
          <c:cat>
            <c:strRef>
              <c:f>'2023 '!$G$3</c:f>
              <c:strCache>
                <c:ptCount val="1"/>
                <c:pt idx="0">
                  <c:v>Колобок</c:v>
                </c:pt>
              </c:strCache>
            </c:strRef>
          </c:cat>
          <c:val>
            <c:numRef>
              <c:f>'2023 '!$G$52</c:f>
              <c:numCache>
                <c:formatCode>0%</c:formatCode>
                <c:ptCount val="1"/>
                <c:pt idx="0">
                  <c:v>0.83333333333333337</c:v>
                </c:pt>
              </c:numCache>
            </c:numRef>
          </c:val>
        </c:ser>
        <c:ser>
          <c:idx val="4"/>
          <c:order val="4"/>
          <c:tx>
            <c:strRef>
              <c:f>'2023 '!$A$53</c:f>
              <c:strCache>
                <c:ptCount val="1"/>
                <c:pt idx="0">
                  <c:v>V. Показатели, характеризующие общий критерий оценки качества развивающей предметно-пространственной среды, касающиеся ее доступности</c:v>
                </c:pt>
              </c:strCache>
            </c:strRef>
          </c:tx>
          <c:invertIfNegative val="0"/>
          <c:cat>
            <c:strRef>
              <c:f>'2023 '!$G$3</c:f>
              <c:strCache>
                <c:ptCount val="1"/>
                <c:pt idx="0">
                  <c:v>Колобок</c:v>
                </c:pt>
              </c:strCache>
            </c:strRef>
          </c:cat>
          <c:val>
            <c:numRef>
              <c:f>'2023 '!$G$65</c:f>
              <c:numCache>
                <c:formatCode>0%</c:formatCode>
                <c:ptCount val="1"/>
                <c:pt idx="0">
                  <c:v>1</c:v>
                </c:pt>
              </c:numCache>
            </c:numRef>
          </c:val>
        </c:ser>
        <c:ser>
          <c:idx val="5"/>
          <c:order val="5"/>
          <c:tx>
            <c:strRef>
              <c:f>'2023 '!$A$66</c:f>
              <c:strCache>
                <c:ptCount val="1"/>
                <c:pt idx="0">
                  <c:v>VI. Показатели, характеризующие общий критерий оценки качества развивающей предметно-пространственной среды, касающиеся безопасности предметно-пространственной среды</c:v>
                </c:pt>
              </c:strCache>
            </c:strRef>
          </c:tx>
          <c:invertIfNegative val="0"/>
          <c:cat>
            <c:strRef>
              <c:f>'2023 '!$G$3</c:f>
              <c:strCache>
                <c:ptCount val="1"/>
                <c:pt idx="0">
                  <c:v>Колобок</c:v>
                </c:pt>
              </c:strCache>
            </c:strRef>
          </c:cat>
          <c:val>
            <c:numRef>
              <c:f>'2023 '!$G$78</c:f>
              <c:numCache>
                <c:formatCode>0%</c:formatCode>
                <c:ptCount val="1"/>
                <c:pt idx="0">
                  <c:v>0.95</c:v>
                </c:pt>
              </c:numCache>
            </c:numRef>
          </c:val>
        </c:ser>
        <c:dLbls>
          <c:showLegendKey val="0"/>
          <c:showVal val="0"/>
          <c:showCatName val="0"/>
          <c:showSerName val="0"/>
          <c:showPercent val="0"/>
          <c:showBubbleSize val="0"/>
        </c:dLbls>
        <c:gapWidth val="150"/>
        <c:axId val="190392960"/>
        <c:axId val="190398848"/>
      </c:barChart>
      <c:catAx>
        <c:axId val="190392960"/>
        <c:scaling>
          <c:orientation val="minMax"/>
        </c:scaling>
        <c:delete val="0"/>
        <c:axPos val="b"/>
        <c:majorTickMark val="out"/>
        <c:minorTickMark val="none"/>
        <c:tickLblPos val="nextTo"/>
        <c:txPr>
          <a:bodyPr/>
          <a:lstStyle/>
          <a:p>
            <a:pPr>
              <a:defRPr sz="1200"/>
            </a:pPr>
            <a:endParaRPr lang="ru-RU"/>
          </a:p>
        </c:txPr>
        <c:crossAx val="190398848"/>
        <c:crosses val="autoZero"/>
        <c:auto val="1"/>
        <c:lblAlgn val="ctr"/>
        <c:lblOffset val="100"/>
        <c:noMultiLvlLbl val="0"/>
      </c:catAx>
      <c:valAx>
        <c:axId val="190398848"/>
        <c:scaling>
          <c:orientation val="minMax"/>
        </c:scaling>
        <c:delete val="0"/>
        <c:axPos val="l"/>
        <c:majorGridlines/>
        <c:numFmt formatCode="0%" sourceLinked="1"/>
        <c:majorTickMark val="out"/>
        <c:minorTickMark val="none"/>
        <c:tickLblPos val="nextTo"/>
        <c:crossAx val="190392960"/>
        <c:crosses val="autoZero"/>
        <c:crossBetween val="between"/>
      </c:valAx>
    </c:plotArea>
    <c:legend>
      <c:legendPos val="r"/>
      <c:layout>
        <c:manualLayout>
          <c:xMode val="edge"/>
          <c:yMode val="edge"/>
          <c:x val="0.64495599999999997"/>
          <c:y val="2.1597999999999999E-2"/>
          <c:w val="0.34056999999999998"/>
          <c:h val="0.914045"/>
        </c:manualLayout>
      </c:layout>
      <c:overlay val="0"/>
      <c:txPr>
        <a:bodyPr/>
        <a:lstStyle/>
        <a:p>
          <a:pPr>
            <a:defRPr sz="800" spc="-100"/>
          </a:pPr>
          <a:endParaRPr lang="ru-RU"/>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76200</xdr:colOff>
      <xdr:row>81</xdr:row>
      <xdr:rowOff>76200</xdr:rowOff>
    </xdr:from>
    <xdr:to>
      <xdr:col>6</xdr:col>
      <xdr:colOff>409575</xdr:colOff>
      <xdr:row>99</xdr:row>
      <xdr:rowOff>76200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81</xdr:row>
      <xdr:rowOff>28575</xdr:rowOff>
    </xdr:from>
    <xdr:to>
      <xdr:col>15</xdr:col>
      <xdr:colOff>76200</xdr:colOff>
      <xdr:row>99</xdr:row>
      <xdr:rowOff>28575</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19050</xdr:colOff>
      <xdr:row>100</xdr:row>
      <xdr:rowOff>123824</xdr:rowOff>
    </xdr:from>
    <xdr:to>
      <xdr:col>15</xdr:col>
      <xdr:colOff>47625</xdr:colOff>
      <xdr:row>118</xdr:row>
      <xdr:rowOff>123824</xdr:rowOff>
    </xdr:to>
    <xdr:graphicFrame macro="">
      <xdr:nvGraphicFramePr>
        <xdr:cNvPr id="15" name="Диаграмма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100</xdr:row>
      <xdr:rowOff>85725</xdr:rowOff>
    </xdr:from>
    <xdr:to>
      <xdr:col>6</xdr:col>
      <xdr:colOff>342900</xdr:colOff>
      <xdr:row>118</xdr:row>
      <xdr:rowOff>85725</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242454</xdr:colOff>
      <xdr:row>82</xdr:row>
      <xdr:rowOff>121227</xdr:rowOff>
    </xdr:from>
    <xdr:to>
      <xdr:col>42</xdr:col>
      <xdr:colOff>103909</xdr:colOff>
      <xdr:row>107</xdr:row>
      <xdr:rowOff>154777</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207816</xdr:colOff>
      <xdr:row>82</xdr:row>
      <xdr:rowOff>155863</xdr:rowOff>
    </xdr:from>
    <xdr:to>
      <xdr:col>33</xdr:col>
      <xdr:colOff>155864</xdr:colOff>
      <xdr:row>108</xdr:row>
      <xdr:rowOff>34635</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138544</xdr:colOff>
      <xdr:row>83</xdr:row>
      <xdr:rowOff>13853</xdr:rowOff>
    </xdr:from>
    <xdr:to>
      <xdr:col>24</xdr:col>
      <xdr:colOff>103908</xdr:colOff>
      <xdr:row>108</xdr:row>
      <xdr:rowOff>51954</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190501</xdr:colOff>
      <xdr:row>73</xdr:row>
      <xdr:rowOff>588818</xdr:rowOff>
    </xdr:from>
    <xdr:to>
      <xdr:col>24</xdr:col>
      <xdr:colOff>121227</xdr:colOff>
      <xdr:row>82</xdr:row>
      <xdr:rowOff>107374</xdr:rowOff>
    </xdr:to>
    <xdr:graphicFrame macro="">
      <xdr:nvGraphicFramePr>
        <xdr:cNvPr id="13"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155860</xdr:colOff>
      <xdr:row>70</xdr:row>
      <xdr:rowOff>381000</xdr:rowOff>
    </xdr:from>
    <xdr:to>
      <xdr:col>24</xdr:col>
      <xdr:colOff>51954</xdr:colOff>
      <xdr:row>73</xdr:row>
      <xdr:rowOff>353302</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138544</xdr:colOff>
      <xdr:row>73</xdr:row>
      <xdr:rowOff>602671</xdr:rowOff>
    </xdr:from>
    <xdr:to>
      <xdr:col>33</xdr:col>
      <xdr:colOff>121227</xdr:colOff>
      <xdr:row>82</xdr:row>
      <xdr:rowOff>103909</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69271</xdr:colOff>
      <xdr:row>70</xdr:row>
      <xdr:rowOff>381000</xdr:rowOff>
    </xdr:from>
    <xdr:to>
      <xdr:col>33</xdr:col>
      <xdr:colOff>173181</xdr:colOff>
      <xdr:row>73</xdr:row>
      <xdr:rowOff>349825</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33</xdr:col>
      <xdr:colOff>207818</xdr:colOff>
      <xdr:row>70</xdr:row>
      <xdr:rowOff>398318</xdr:rowOff>
    </xdr:from>
    <xdr:to>
      <xdr:col>42</xdr:col>
      <xdr:colOff>17319</xdr:colOff>
      <xdr:row>73</xdr:row>
      <xdr:rowOff>329045</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33</xdr:col>
      <xdr:colOff>225135</xdr:colOff>
      <xdr:row>73</xdr:row>
      <xdr:rowOff>502226</xdr:rowOff>
    </xdr:from>
    <xdr:to>
      <xdr:col>42</xdr:col>
      <xdr:colOff>207819</xdr:colOff>
      <xdr:row>82</xdr:row>
      <xdr:rowOff>69273</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155863</xdr:colOff>
      <xdr:row>66</xdr:row>
      <xdr:rowOff>640772</xdr:rowOff>
    </xdr:from>
    <xdr:to>
      <xdr:col>24</xdr:col>
      <xdr:colOff>51953</xdr:colOff>
      <xdr:row>70</xdr:row>
      <xdr:rowOff>401783</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24</xdr:col>
      <xdr:colOff>69271</xdr:colOff>
      <xdr:row>66</xdr:row>
      <xdr:rowOff>654627</xdr:rowOff>
    </xdr:from>
    <xdr:to>
      <xdr:col>33</xdr:col>
      <xdr:colOff>190499</xdr:colOff>
      <xdr:row>70</xdr:row>
      <xdr:rowOff>398319</xdr:rowOff>
    </xdr:to>
    <xdr:graphicFrame macro="">
      <xdr:nvGraphicFramePr>
        <xdr:cNvPr id="14"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33</xdr:col>
      <xdr:colOff>190498</xdr:colOff>
      <xdr:row>66</xdr:row>
      <xdr:rowOff>671944</xdr:rowOff>
    </xdr:from>
    <xdr:to>
      <xdr:col>42</xdr:col>
      <xdr:colOff>34636</xdr:colOff>
      <xdr:row>70</xdr:row>
      <xdr:rowOff>380998</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398318</xdr:colOff>
      <xdr:row>61</xdr:row>
      <xdr:rowOff>2026227</xdr:rowOff>
    </xdr:from>
    <xdr:to>
      <xdr:col>32</xdr:col>
      <xdr:colOff>51953</xdr:colOff>
      <xdr:row>66</xdr:row>
      <xdr:rowOff>329045</xdr:rowOff>
    </xdr:to>
    <xdr:graphicFrame macro="">
      <xdr:nvGraphicFramePr>
        <xdr:cNvPr id="18" name="Диаграмма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tabSelected="1" topLeftCell="J1" zoomScale="130" zoomScaleNormal="130" workbookViewId="0">
      <pane ySplit="4" topLeftCell="A64" activePane="bottomLeft" state="frozen"/>
      <selection activeCell="R3" sqref="R3"/>
      <selection pane="bottomLeft" activeCell="A66" sqref="A66:D66"/>
    </sheetView>
  </sheetViews>
  <sheetFormatPr defaultRowHeight="12" x14ac:dyDescent="0.2"/>
  <cols>
    <col min="1" max="1" width="4.28515625" style="1" bestFit="1" customWidth="1"/>
    <col min="2" max="2" width="28.7109375" style="1" customWidth="1"/>
    <col min="3" max="3" width="8.140625" style="1" customWidth="1"/>
    <col min="4" max="4" width="7.7109375" style="1" customWidth="1"/>
    <col min="5" max="5" width="7.42578125" style="1" customWidth="1"/>
    <col min="6" max="6" width="9.42578125" style="1" customWidth="1"/>
    <col min="7" max="7" width="7.5703125" style="1" customWidth="1"/>
    <col min="8" max="8" width="7" style="1" bestFit="1" customWidth="1"/>
    <col min="9" max="10" width="10.140625" style="1" customWidth="1"/>
    <col min="11" max="11" width="9.85546875" style="1" customWidth="1"/>
    <col min="12" max="12" width="8" style="1" customWidth="1"/>
    <col min="13" max="13" width="7" style="1" customWidth="1"/>
    <col min="14" max="14" width="7.85546875" style="1" customWidth="1"/>
    <col min="15" max="15" width="12" style="1" customWidth="1"/>
    <col min="16" max="16" width="7.7109375" style="1" customWidth="1"/>
    <col min="17" max="16384" width="9.140625" style="1"/>
  </cols>
  <sheetData>
    <row r="1" spans="1:16" x14ac:dyDescent="0.2">
      <c r="A1" s="45" t="s">
        <v>0</v>
      </c>
      <c r="B1" s="45"/>
      <c r="C1" s="45"/>
      <c r="D1" s="45"/>
      <c r="E1" s="45"/>
      <c r="F1" s="45"/>
      <c r="G1" s="45"/>
      <c r="H1" s="45"/>
      <c r="I1" s="45"/>
      <c r="J1" s="45"/>
      <c r="K1" s="45"/>
      <c r="L1" s="45"/>
      <c r="M1" s="45"/>
      <c r="N1" s="45"/>
      <c r="O1" s="45"/>
    </row>
    <row r="2" spans="1:16" x14ac:dyDescent="0.2">
      <c r="A2" s="46" t="s">
        <v>1</v>
      </c>
      <c r="B2" s="46"/>
      <c r="C2" s="46"/>
      <c r="D2" s="46"/>
      <c r="E2" s="46"/>
      <c r="F2" s="46"/>
      <c r="G2" s="46"/>
      <c r="H2" s="46"/>
      <c r="I2" s="46"/>
      <c r="J2" s="46"/>
      <c r="K2" s="46"/>
      <c r="L2" s="46"/>
      <c r="M2" s="46"/>
      <c r="N2" s="46"/>
      <c r="O2" s="46"/>
    </row>
    <row r="3" spans="1:16" ht="24" x14ac:dyDescent="0.2">
      <c r="A3" s="47" t="s">
        <v>2</v>
      </c>
      <c r="B3" s="47" t="s">
        <v>3</v>
      </c>
      <c r="C3" s="3" t="s">
        <v>4</v>
      </c>
      <c r="D3" s="3" t="s">
        <v>5</v>
      </c>
      <c r="E3" s="3" t="s">
        <v>6</v>
      </c>
      <c r="F3" s="3" t="s">
        <v>7</v>
      </c>
      <c r="G3" s="3" t="s">
        <v>8</v>
      </c>
      <c r="H3" s="3" t="s">
        <v>9</v>
      </c>
      <c r="I3" s="3" t="s">
        <v>10</v>
      </c>
      <c r="J3" s="3" t="s">
        <v>11</v>
      </c>
      <c r="K3" s="3" t="s">
        <v>12</v>
      </c>
      <c r="L3" s="3" t="s">
        <v>13</v>
      </c>
      <c r="M3" s="3" t="s">
        <v>14</v>
      </c>
      <c r="N3" s="3" t="s">
        <v>15</v>
      </c>
      <c r="O3" s="3" t="s">
        <v>16</v>
      </c>
    </row>
    <row r="4" spans="1:16" x14ac:dyDescent="0.2">
      <c r="A4" s="47"/>
      <c r="B4" s="47"/>
      <c r="C4" s="48" t="s">
        <v>17</v>
      </c>
      <c r="D4" s="49"/>
      <c r="E4" s="49"/>
      <c r="F4" s="49"/>
      <c r="G4" s="49"/>
      <c r="H4" s="49"/>
      <c r="I4" s="49"/>
      <c r="J4" s="49"/>
      <c r="K4" s="49"/>
      <c r="L4" s="49"/>
      <c r="M4" s="49"/>
      <c r="N4" s="49"/>
      <c r="O4" s="50"/>
      <c r="P4" s="4"/>
    </row>
    <row r="5" spans="1:16" x14ac:dyDescent="0.2">
      <c r="A5" s="51" t="s">
        <v>18</v>
      </c>
      <c r="B5" s="51"/>
      <c r="C5" s="51"/>
      <c r="D5" s="51"/>
      <c r="E5" s="5"/>
      <c r="F5" s="5"/>
      <c r="G5" s="5"/>
      <c r="H5" s="5"/>
      <c r="I5" s="5"/>
      <c r="J5" s="5"/>
      <c r="K5" s="5"/>
      <c r="L5" s="5"/>
      <c r="M5" s="5"/>
      <c r="N5" s="5"/>
      <c r="O5" s="5"/>
    </row>
    <row r="6" spans="1:16" ht="77.25" customHeight="1" x14ac:dyDescent="0.2">
      <c r="A6" s="52">
        <v>1.1000000000000001</v>
      </c>
      <c r="B6" s="6" t="s">
        <v>19</v>
      </c>
      <c r="C6" s="53">
        <v>2</v>
      </c>
      <c r="D6" s="54">
        <v>2</v>
      </c>
      <c r="E6" s="54">
        <v>2</v>
      </c>
      <c r="F6" s="54">
        <v>2</v>
      </c>
      <c r="G6" s="54">
        <v>1</v>
      </c>
      <c r="H6" s="54">
        <v>1</v>
      </c>
      <c r="I6" s="57">
        <v>2</v>
      </c>
      <c r="J6" s="54">
        <v>2</v>
      </c>
      <c r="K6" s="54">
        <v>2</v>
      </c>
      <c r="L6" s="54">
        <v>2</v>
      </c>
      <c r="M6" s="54">
        <v>1</v>
      </c>
      <c r="N6" s="54">
        <v>1</v>
      </c>
      <c r="O6" s="69">
        <f>AVERAGE(C6:N9)</f>
        <v>1.6666666666666667</v>
      </c>
    </row>
    <row r="7" spans="1:16" ht="96.75" customHeight="1" x14ac:dyDescent="0.2">
      <c r="A7" s="52"/>
      <c r="B7" s="10" t="s">
        <v>20</v>
      </c>
      <c r="C7" s="53"/>
      <c r="D7" s="55"/>
      <c r="E7" s="55"/>
      <c r="F7" s="55"/>
      <c r="G7" s="55"/>
      <c r="H7" s="55"/>
      <c r="I7" s="57"/>
      <c r="J7" s="55"/>
      <c r="K7" s="55"/>
      <c r="L7" s="55"/>
      <c r="M7" s="55"/>
      <c r="N7" s="55"/>
      <c r="O7" s="70"/>
    </row>
    <row r="8" spans="1:16" ht="123" customHeight="1" x14ac:dyDescent="0.2">
      <c r="A8" s="52"/>
      <c r="B8" s="10" t="s">
        <v>21</v>
      </c>
      <c r="C8" s="53"/>
      <c r="D8" s="55"/>
      <c r="E8" s="55"/>
      <c r="F8" s="55"/>
      <c r="G8" s="55"/>
      <c r="H8" s="55"/>
      <c r="I8" s="57"/>
      <c r="J8" s="55"/>
      <c r="K8" s="55"/>
      <c r="L8" s="55"/>
      <c r="M8" s="55"/>
      <c r="N8" s="55"/>
      <c r="O8" s="70"/>
    </row>
    <row r="9" spans="1:16" ht="134.25" customHeight="1" x14ac:dyDescent="0.2">
      <c r="A9" s="52"/>
      <c r="B9" s="11" t="s">
        <v>22</v>
      </c>
      <c r="C9" s="53"/>
      <c r="D9" s="56"/>
      <c r="E9" s="56"/>
      <c r="F9" s="56"/>
      <c r="G9" s="56"/>
      <c r="H9" s="56"/>
      <c r="I9" s="57"/>
      <c r="J9" s="56"/>
      <c r="K9" s="56"/>
      <c r="L9" s="56"/>
      <c r="M9" s="56"/>
      <c r="N9" s="56"/>
      <c r="O9" s="71"/>
    </row>
    <row r="10" spans="1:16" ht="36" x14ac:dyDescent="0.2">
      <c r="A10" s="7">
        <v>1.2</v>
      </c>
      <c r="B10" s="13" t="s">
        <v>23</v>
      </c>
      <c r="C10" s="7">
        <v>2</v>
      </c>
      <c r="D10" s="14">
        <v>2</v>
      </c>
      <c r="E10" s="14">
        <v>2</v>
      </c>
      <c r="F10" s="14">
        <v>2</v>
      </c>
      <c r="G10" s="14">
        <v>2</v>
      </c>
      <c r="H10" s="14">
        <v>2</v>
      </c>
      <c r="I10" s="14">
        <v>2</v>
      </c>
      <c r="J10" s="14">
        <v>2</v>
      </c>
      <c r="K10" s="14">
        <v>2</v>
      </c>
      <c r="L10" s="14">
        <v>2</v>
      </c>
      <c r="M10" s="14">
        <v>2</v>
      </c>
      <c r="N10" s="14">
        <v>2</v>
      </c>
      <c r="O10" s="15">
        <f t="shared" ref="O10:O73" si="0">AVERAGE(C10:N10)</f>
        <v>2</v>
      </c>
    </row>
    <row r="11" spans="1:16" ht="120" x14ac:dyDescent="0.2">
      <c r="A11" s="7">
        <v>1.3</v>
      </c>
      <c r="B11" s="16" t="s">
        <v>24</v>
      </c>
      <c r="C11" s="7">
        <v>2</v>
      </c>
      <c r="D11" s="14">
        <v>2</v>
      </c>
      <c r="E11" s="14">
        <v>2</v>
      </c>
      <c r="F11" s="14">
        <v>2</v>
      </c>
      <c r="G11" s="14">
        <v>2</v>
      </c>
      <c r="H11" s="14">
        <v>1</v>
      </c>
      <c r="I11" s="14">
        <v>1</v>
      </c>
      <c r="J11" s="14">
        <v>2</v>
      </c>
      <c r="K11" s="14">
        <v>1</v>
      </c>
      <c r="L11" s="14">
        <v>2</v>
      </c>
      <c r="M11" s="14">
        <v>2</v>
      </c>
      <c r="N11" s="14">
        <v>2</v>
      </c>
      <c r="O11" s="17">
        <f t="shared" si="0"/>
        <v>1.75</v>
      </c>
    </row>
    <row r="12" spans="1:16" ht="48" x14ac:dyDescent="0.2">
      <c r="A12" s="7">
        <v>1.4</v>
      </c>
      <c r="B12" s="16" t="s">
        <v>25</v>
      </c>
      <c r="C12" s="7">
        <v>2</v>
      </c>
      <c r="D12" s="14">
        <v>1</v>
      </c>
      <c r="E12" s="14">
        <v>2</v>
      </c>
      <c r="F12" s="14">
        <v>2</v>
      </c>
      <c r="G12" s="14">
        <v>2</v>
      </c>
      <c r="H12" s="14">
        <v>2</v>
      </c>
      <c r="I12" s="14">
        <v>2</v>
      </c>
      <c r="J12" s="14">
        <v>2</v>
      </c>
      <c r="K12" s="14">
        <v>2</v>
      </c>
      <c r="L12" s="14">
        <v>2</v>
      </c>
      <c r="M12" s="14">
        <v>2</v>
      </c>
      <c r="N12" s="14">
        <v>2</v>
      </c>
      <c r="O12" s="72">
        <f t="shared" si="0"/>
        <v>1.9166666666666667</v>
      </c>
    </row>
    <row r="13" spans="1:16" ht="60" x14ac:dyDescent="0.2">
      <c r="A13" s="7">
        <v>1.5</v>
      </c>
      <c r="B13" s="16" t="s">
        <v>26</v>
      </c>
      <c r="C13" s="7">
        <v>2</v>
      </c>
      <c r="D13" s="14">
        <v>2</v>
      </c>
      <c r="E13" s="14">
        <v>2</v>
      </c>
      <c r="F13" s="14">
        <v>2</v>
      </c>
      <c r="G13" s="14">
        <v>2</v>
      </c>
      <c r="H13" s="14">
        <v>2</v>
      </c>
      <c r="I13" s="8">
        <v>2</v>
      </c>
      <c r="J13" s="14">
        <v>2</v>
      </c>
      <c r="K13" s="14">
        <v>1</v>
      </c>
      <c r="L13" s="14">
        <v>2</v>
      </c>
      <c r="M13" s="14">
        <v>2</v>
      </c>
      <c r="N13" s="14">
        <v>2</v>
      </c>
      <c r="O13" s="72">
        <f t="shared" si="0"/>
        <v>1.9166666666666667</v>
      </c>
    </row>
    <row r="14" spans="1:16" ht="60" x14ac:dyDescent="0.2">
      <c r="A14" s="7">
        <v>1.6</v>
      </c>
      <c r="B14" s="16" t="s">
        <v>27</v>
      </c>
      <c r="C14" s="7">
        <v>2</v>
      </c>
      <c r="D14" s="14">
        <v>2</v>
      </c>
      <c r="E14" s="14">
        <v>2</v>
      </c>
      <c r="F14" s="14">
        <v>2</v>
      </c>
      <c r="G14" s="14">
        <v>2</v>
      </c>
      <c r="H14" s="18">
        <v>2</v>
      </c>
      <c r="I14" s="19">
        <v>2</v>
      </c>
      <c r="J14" s="20">
        <v>2</v>
      </c>
      <c r="K14" s="14">
        <v>2</v>
      </c>
      <c r="L14" s="14">
        <v>2</v>
      </c>
      <c r="M14" s="14">
        <v>2</v>
      </c>
      <c r="N14" s="14">
        <v>2</v>
      </c>
      <c r="O14" s="15">
        <f t="shared" si="0"/>
        <v>2</v>
      </c>
    </row>
    <row r="15" spans="1:16" ht="60" x14ac:dyDescent="0.2">
      <c r="A15" s="7">
        <v>1.7</v>
      </c>
      <c r="B15" s="16" t="s">
        <v>28</v>
      </c>
      <c r="C15" s="7">
        <v>2</v>
      </c>
      <c r="D15" s="14">
        <v>1</v>
      </c>
      <c r="E15" s="14">
        <v>2</v>
      </c>
      <c r="F15" s="14">
        <v>2</v>
      </c>
      <c r="G15" s="14">
        <v>2</v>
      </c>
      <c r="H15" s="18">
        <v>2</v>
      </c>
      <c r="I15" s="19">
        <v>2</v>
      </c>
      <c r="J15" s="20">
        <v>1</v>
      </c>
      <c r="K15" s="14">
        <v>1</v>
      </c>
      <c r="L15" s="14">
        <v>2</v>
      </c>
      <c r="M15" s="14">
        <v>2</v>
      </c>
      <c r="N15" s="14">
        <v>1</v>
      </c>
      <c r="O15" s="72">
        <f t="shared" si="0"/>
        <v>1.6666666666666667</v>
      </c>
    </row>
    <row r="16" spans="1:16" ht="48" x14ac:dyDescent="0.2">
      <c r="A16" s="7">
        <v>1.8</v>
      </c>
      <c r="B16" s="16" t="s">
        <v>29</v>
      </c>
      <c r="C16" s="7">
        <v>2</v>
      </c>
      <c r="D16" s="14">
        <v>2</v>
      </c>
      <c r="E16" s="14">
        <v>2</v>
      </c>
      <c r="F16" s="14">
        <v>2</v>
      </c>
      <c r="G16" s="14">
        <v>2</v>
      </c>
      <c r="H16" s="18">
        <v>2</v>
      </c>
      <c r="I16" s="19">
        <v>2</v>
      </c>
      <c r="J16" s="20">
        <v>2</v>
      </c>
      <c r="K16" s="14">
        <v>1</v>
      </c>
      <c r="L16" s="14">
        <v>2</v>
      </c>
      <c r="M16" s="14">
        <v>2</v>
      </c>
      <c r="N16" s="14">
        <v>2</v>
      </c>
      <c r="O16" s="72">
        <f t="shared" si="0"/>
        <v>1.9166666666666667</v>
      </c>
    </row>
    <row r="17" spans="1:16" ht="96" x14ac:dyDescent="0.2">
      <c r="A17" s="7">
        <v>1.9</v>
      </c>
      <c r="B17" s="16" t="s">
        <v>30</v>
      </c>
      <c r="C17" s="7">
        <v>2</v>
      </c>
      <c r="D17" s="14">
        <v>1</v>
      </c>
      <c r="E17" s="14">
        <v>2</v>
      </c>
      <c r="F17" s="14">
        <v>2</v>
      </c>
      <c r="G17" s="14">
        <v>2</v>
      </c>
      <c r="H17" s="14">
        <v>2</v>
      </c>
      <c r="I17" s="12">
        <v>2</v>
      </c>
      <c r="J17" s="14">
        <v>2</v>
      </c>
      <c r="K17" s="14">
        <v>2</v>
      </c>
      <c r="L17" s="14">
        <v>2</v>
      </c>
      <c r="M17" s="14">
        <v>2</v>
      </c>
      <c r="N17" s="14">
        <v>2</v>
      </c>
      <c r="O17" s="72">
        <f t="shared" si="0"/>
        <v>1.9166666666666667</v>
      </c>
    </row>
    <row r="18" spans="1:16" ht="108" x14ac:dyDescent="0.2">
      <c r="A18" s="7">
        <v>1.1000000000000001</v>
      </c>
      <c r="B18" s="16" t="s">
        <v>31</v>
      </c>
      <c r="C18" s="7">
        <v>2</v>
      </c>
      <c r="D18" s="14">
        <v>1</v>
      </c>
      <c r="E18" s="14">
        <v>2</v>
      </c>
      <c r="F18" s="14">
        <v>2</v>
      </c>
      <c r="G18" s="14">
        <v>2</v>
      </c>
      <c r="H18" s="14">
        <v>2</v>
      </c>
      <c r="I18" s="14">
        <v>2</v>
      </c>
      <c r="J18" s="14">
        <v>2</v>
      </c>
      <c r="K18" s="14">
        <v>2</v>
      </c>
      <c r="L18" s="14">
        <v>2</v>
      </c>
      <c r="M18" s="14">
        <v>2</v>
      </c>
      <c r="N18" s="14">
        <v>2</v>
      </c>
      <c r="O18" s="72">
        <f t="shared" si="0"/>
        <v>1.9166666666666667</v>
      </c>
    </row>
    <row r="19" spans="1:16" ht="132" x14ac:dyDescent="0.2">
      <c r="A19" s="7">
        <v>1.1100000000000001</v>
      </c>
      <c r="B19" s="16" t="s">
        <v>32</v>
      </c>
      <c r="C19" s="7">
        <v>2</v>
      </c>
      <c r="D19" s="14">
        <v>2</v>
      </c>
      <c r="E19" s="14">
        <v>2</v>
      </c>
      <c r="F19" s="14">
        <v>2</v>
      </c>
      <c r="G19" s="14">
        <v>2</v>
      </c>
      <c r="H19" s="14">
        <v>2</v>
      </c>
      <c r="I19" s="14">
        <v>2</v>
      </c>
      <c r="J19" s="14">
        <v>2</v>
      </c>
      <c r="K19" s="14">
        <v>1</v>
      </c>
      <c r="L19" s="14">
        <v>2</v>
      </c>
      <c r="M19" s="14">
        <v>2</v>
      </c>
      <c r="N19" s="14">
        <v>2</v>
      </c>
      <c r="O19" s="17">
        <f t="shared" si="0"/>
        <v>1.9166666666666667</v>
      </c>
    </row>
    <row r="20" spans="1:16" x14ac:dyDescent="0.2">
      <c r="A20" s="16"/>
      <c r="B20" s="16"/>
      <c r="C20" s="16"/>
      <c r="D20" s="15"/>
      <c r="E20" s="15"/>
      <c r="F20" s="15"/>
      <c r="G20" s="15"/>
      <c r="H20" s="15"/>
      <c r="I20" s="15"/>
      <c r="J20" s="15"/>
      <c r="K20" s="15"/>
      <c r="L20" s="15"/>
      <c r="M20" s="15"/>
      <c r="N20" s="15"/>
      <c r="O20" s="15"/>
    </row>
    <row r="21" spans="1:16" ht="12.75" x14ac:dyDescent="0.2">
      <c r="A21" s="21"/>
      <c r="B21" s="3" t="s">
        <v>33</v>
      </c>
      <c r="C21" s="22">
        <f t="shared" ref="C21:N21" si="1">SUM(C6:C19)</f>
        <v>22</v>
      </c>
      <c r="D21" s="22">
        <f t="shared" si="1"/>
        <v>18</v>
      </c>
      <c r="E21" s="22">
        <f t="shared" si="1"/>
        <v>22</v>
      </c>
      <c r="F21" s="22">
        <f t="shared" si="1"/>
        <v>22</v>
      </c>
      <c r="G21" s="22">
        <f t="shared" si="1"/>
        <v>21</v>
      </c>
      <c r="H21" s="22">
        <f t="shared" si="1"/>
        <v>20</v>
      </c>
      <c r="I21" s="22">
        <f t="shared" si="1"/>
        <v>21</v>
      </c>
      <c r="J21" s="22">
        <f t="shared" si="1"/>
        <v>21</v>
      </c>
      <c r="K21" s="22">
        <f t="shared" si="1"/>
        <v>17</v>
      </c>
      <c r="L21" s="22">
        <f t="shared" si="1"/>
        <v>22</v>
      </c>
      <c r="M21" s="22">
        <f t="shared" si="1"/>
        <v>21</v>
      </c>
      <c r="N21" s="22">
        <f t="shared" si="1"/>
        <v>20</v>
      </c>
      <c r="O21" s="23">
        <f t="shared" si="0"/>
        <v>20.583333333333332</v>
      </c>
    </row>
    <row r="22" spans="1:16" ht="12.75" x14ac:dyDescent="0.2">
      <c r="A22" s="21"/>
      <c r="B22" s="24" t="s">
        <v>34</v>
      </c>
      <c r="C22" s="25">
        <f t="shared" ref="C22:O22" si="2">C21/22</f>
        <v>1</v>
      </c>
      <c r="D22" s="25">
        <f t="shared" si="2"/>
        <v>0.81818181818181823</v>
      </c>
      <c r="E22" s="25">
        <f t="shared" si="2"/>
        <v>1</v>
      </c>
      <c r="F22" s="25">
        <f t="shared" si="2"/>
        <v>1</v>
      </c>
      <c r="G22" s="25">
        <f t="shared" si="2"/>
        <v>0.95454545454545459</v>
      </c>
      <c r="H22" s="25">
        <f t="shared" si="2"/>
        <v>0.90909090909090906</v>
      </c>
      <c r="I22" s="25">
        <f t="shared" si="2"/>
        <v>0.95454545454545459</v>
      </c>
      <c r="J22" s="25">
        <f t="shared" si="2"/>
        <v>0.95454545454545459</v>
      </c>
      <c r="K22" s="25">
        <f t="shared" si="2"/>
        <v>0.77272727272727271</v>
      </c>
      <c r="L22" s="25">
        <f t="shared" si="2"/>
        <v>1</v>
      </c>
      <c r="M22" s="25">
        <f t="shared" si="2"/>
        <v>0.95454545454545459</v>
      </c>
      <c r="N22" s="25">
        <f t="shared" si="2"/>
        <v>0.90909090909090906</v>
      </c>
      <c r="O22" s="25">
        <f t="shared" si="2"/>
        <v>0.93560606060606055</v>
      </c>
    </row>
    <row r="23" spans="1:16" x14ac:dyDescent="0.2">
      <c r="A23" s="75" t="s">
        <v>35</v>
      </c>
      <c r="B23" s="51"/>
      <c r="C23" s="58"/>
      <c r="D23" s="58"/>
      <c r="E23" s="26"/>
      <c r="F23" s="26"/>
      <c r="G23" s="26"/>
      <c r="H23" s="26"/>
      <c r="I23" s="26"/>
      <c r="J23" s="26"/>
      <c r="K23" s="26"/>
      <c r="L23" s="26"/>
      <c r="M23" s="26"/>
      <c r="N23" s="26"/>
      <c r="O23" s="27"/>
      <c r="P23" s="28"/>
    </row>
    <row r="24" spans="1:16" ht="72" x14ac:dyDescent="0.2">
      <c r="A24" s="7">
        <v>2.1</v>
      </c>
      <c r="B24" s="16" t="s">
        <v>36</v>
      </c>
      <c r="C24" s="7">
        <v>1</v>
      </c>
      <c r="D24" s="14">
        <v>1</v>
      </c>
      <c r="E24" s="14">
        <v>1</v>
      </c>
      <c r="F24" s="14">
        <v>1</v>
      </c>
      <c r="G24" s="14">
        <v>1</v>
      </c>
      <c r="H24" s="14">
        <v>1</v>
      </c>
      <c r="I24" s="14">
        <v>1</v>
      </c>
      <c r="J24" s="14">
        <v>2</v>
      </c>
      <c r="K24" s="14">
        <v>1</v>
      </c>
      <c r="L24" s="14">
        <v>1</v>
      </c>
      <c r="M24" s="14">
        <v>1</v>
      </c>
      <c r="N24" s="14">
        <v>1</v>
      </c>
      <c r="O24" s="29">
        <f t="shared" si="0"/>
        <v>1.0833333333333333</v>
      </c>
    </row>
    <row r="25" spans="1:16" ht="84" x14ac:dyDescent="0.2">
      <c r="A25" s="7">
        <v>2.2000000000000002</v>
      </c>
      <c r="B25" s="16" t="s">
        <v>37</v>
      </c>
      <c r="C25" s="7">
        <v>1</v>
      </c>
      <c r="D25" s="14">
        <v>2</v>
      </c>
      <c r="E25" s="14">
        <v>2</v>
      </c>
      <c r="F25" s="14">
        <v>2</v>
      </c>
      <c r="G25" s="14">
        <v>2</v>
      </c>
      <c r="H25" s="14">
        <v>2</v>
      </c>
      <c r="I25" s="14">
        <v>2</v>
      </c>
      <c r="J25" s="14">
        <v>2</v>
      </c>
      <c r="K25" s="14">
        <v>2</v>
      </c>
      <c r="L25" s="14">
        <v>2</v>
      </c>
      <c r="M25" s="14">
        <v>1.5</v>
      </c>
      <c r="N25" s="14">
        <v>1</v>
      </c>
      <c r="O25" s="29">
        <f t="shared" si="0"/>
        <v>1.7916666666666667</v>
      </c>
    </row>
    <row r="26" spans="1:16" ht="60" x14ac:dyDescent="0.2">
      <c r="A26" s="7">
        <v>2.2999999999999998</v>
      </c>
      <c r="B26" s="16" t="s">
        <v>38</v>
      </c>
      <c r="C26" s="7">
        <v>2</v>
      </c>
      <c r="D26" s="14">
        <v>2</v>
      </c>
      <c r="E26" s="14">
        <v>2</v>
      </c>
      <c r="F26" s="14">
        <v>2</v>
      </c>
      <c r="G26" s="14">
        <v>2</v>
      </c>
      <c r="H26" s="14">
        <v>2</v>
      </c>
      <c r="I26" s="14">
        <v>2</v>
      </c>
      <c r="J26" s="14">
        <v>1</v>
      </c>
      <c r="K26" s="14">
        <v>2</v>
      </c>
      <c r="L26" s="14">
        <v>2</v>
      </c>
      <c r="M26" s="14">
        <v>2</v>
      </c>
      <c r="N26" s="14">
        <v>2</v>
      </c>
      <c r="O26" s="29">
        <f t="shared" si="0"/>
        <v>1.9166666666666667</v>
      </c>
    </row>
    <row r="27" spans="1:16" ht="12.75" x14ac:dyDescent="0.2">
      <c r="A27" s="59" t="s">
        <v>33</v>
      </c>
      <c r="B27" s="59"/>
      <c r="C27" s="22">
        <f t="shared" ref="C27:N27" si="3">SUM(C24:C26)</f>
        <v>4</v>
      </c>
      <c r="D27" s="22">
        <f t="shared" si="3"/>
        <v>5</v>
      </c>
      <c r="E27" s="22">
        <f t="shared" si="3"/>
        <v>5</v>
      </c>
      <c r="F27" s="22">
        <f t="shared" si="3"/>
        <v>5</v>
      </c>
      <c r="G27" s="22">
        <f t="shared" si="3"/>
        <v>5</v>
      </c>
      <c r="H27" s="22">
        <f t="shared" si="3"/>
        <v>5</v>
      </c>
      <c r="I27" s="22">
        <f t="shared" si="3"/>
        <v>5</v>
      </c>
      <c r="J27" s="22">
        <f t="shared" si="3"/>
        <v>5</v>
      </c>
      <c r="K27" s="22">
        <f t="shared" si="3"/>
        <v>5</v>
      </c>
      <c r="L27" s="22">
        <f t="shared" si="3"/>
        <v>5</v>
      </c>
      <c r="M27" s="22">
        <f t="shared" si="3"/>
        <v>4.5</v>
      </c>
      <c r="N27" s="22">
        <f t="shared" si="3"/>
        <v>4</v>
      </c>
      <c r="O27" s="73">
        <f t="shared" si="0"/>
        <v>4.791666666666667</v>
      </c>
    </row>
    <row r="28" spans="1:16" ht="12.75" x14ac:dyDescent="0.2">
      <c r="A28" s="60" t="s">
        <v>34</v>
      </c>
      <c r="B28" s="61"/>
      <c r="C28" s="25">
        <f t="shared" ref="C28:O28" si="4">C27/6</f>
        <v>0.66666666666666663</v>
      </c>
      <c r="D28" s="30">
        <f t="shared" si="4"/>
        <v>0.83333333333333337</v>
      </c>
      <c r="E28" s="25">
        <f t="shared" si="4"/>
        <v>0.83333333333333337</v>
      </c>
      <c r="F28" s="25">
        <f t="shared" si="4"/>
        <v>0.83333333333333337</v>
      </c>
      <c r="G28" s="25">
        <f t="shared" si="4"/>
        <v>0.83333333333333337</v>
      </c>
      <c r="H28" s="25">
        <f t="shared" si="4"/>
        <v>0.83333333333333337</v>
      </c>
      <c r="I28" s="25">
        <f t="shared" si="4"/>
        <v>0.83333333333333337</v>
      </c>
      <c r="J28" s="25">
        <f t="shared" si="4"/>
        <v>0.83333333333333337</v>
      </c>
      <c r="K28" s="25">
        <f t="shared" si="4"/>
        <v>0.83333333333333337</v>
      </c>
      <c r="L28" s="25">
        <f t="shared" si="4"/>
        <v>0.83333333333333337</v>
      </c>
      <c r="M28" s="25">
        <f t="shared" si="4"/>
        <v>0.75</v>
      </c>
      <c r="N28" s="25">
        <f t="shared" si="4"/>
        <v>0.66666666666666663</v>
      </c>
      <c r="O28" s="25">
        <f t="shared" si="4"/>
        <v>0.79861111111111116</v>
      </c>
    </row>
    <row r="29" spans="1:16" x14ac:dyDescent="0.2">
      <c r="A29" s="76" t="s">
        <v>39</v>
      </c>
      <c r="B29" s="62"/>
      <c r="C29" s="63"/>
      <c r="D29" s="63"/>
      <c r="E29" s="26"/>
      <c r="F29" s="26"/>
      <c r="G29" s="26"/>
      <c r="H29" s="26"/>
      <c r="I29" s="26"/>
      <c r="J29" s="26"/>
      <c r="K29" s="26"/>
      <c r="L29" s="26"/>
      <c r="M29" s="26"/>
      <c r="N29" s="26"/>
      <c r="O29" s="27"/>
      <c r="P29" s="28"/>
    </row>
    <row r="30" spans="1:16" ht="84" x14ac:dyDescent="0.2">
      <c r="A30" s="7">
        <v>3.1</v>
      </c>
      <c r="B30" s="16" t="s">
        <v>40</v>
      </c>
      <c r="C30" s="7">
        <v>1</v>
      </c>
      <c r="D30" s="14">
        <v>1</v>
      </c>
      <c r="E30" s="14">
        <v>2</v>
      </c>
      <c r="F30" s="14">
        <v>2</v>
      </c>
      <c r="G30" s="14">
        <v>2</v>
      </c>
      <c r="H30" s="14">
        <v>1</v>
      </c>
      <c r="I30" s="14">
        <v>2</v>
      </c>
      <c r="J30" s="14">
        <v>1</v>
      </c>
      <c r="K30" s="14">
        <v>1</v>
      </c>
      <c r="L30" s="14">
        <v>2</v>
      </c>
      <c r="M30" s="14">
        <v>1</v>
      </c>
      <c r="N30" s="14">
        <v>1</v>
      </c>
      <c r="O30" s="17">
        <f t="shared" si="0"/>
        <v>1.4166666666666667</v>
      </c>
    </row>
    <row r="31" spans="1:16" ht="72" x14ac:dyDescent="0.2">
      <c r="A31" s="7">
        <v>3.2</v>
      </c>
      <c r="B31" s="16" t="s">
        <v>41</v>
      </c>
      <c r="C31" s="7">
        <v>2</v>
      </c>
      <c r="D31" s="14">
        <v>2</v>
      </c>
      <c r="E31" s="14">
        <v>2</v>
      </c>
      <c r="F31" s="14">
        <v>2</v>
      </c>
      <c r="G31" s="14">
        <v>2</v>
      </c>
      <c r="H31" s="14">
        <v>2</v>
      </c>
      <c r="I31" s="14">
        <v>2</v>
      </c>
      <c r="J31" s="14">
        <v>2</v>
      </c>
      <c r="K31" s="14">
        <v>2</v>
      </c>
      <c r="L31" s="14">
        <v>2</v>
      </c>
      <c r="M31" s="14">
        <v>2</v>
      </c>
      <c r="N31" s="14">
        <v>2</v>
      </c>
      <c r="O31" s="17">
        <f t="shared" si="0"/>
        <v>2</v>
      </c>
    </row>
    <row r="32" spans="1:16" ht="72" x14ac:dyDescent="0.2">
      <c r="A32" s="7">
        <v>3.3</v>
      </c>
      <c r="B32" s="16" t="s">
        <v>42</v>
      </c>
      <c r="C32" s="7">
        <v>2</v>
      </c>
      <c r="D32" s="14">
        <v>2</v>
      </c>
      <c r="E32" s="14">
        <v>2</v>
      </c>
      <c r="F32" s="14">
        <v>2</v>
      </c>
      <c r="G32" s="14">
        <v>2</v>
      </c>
      <c r="H32" s="14">
        <v>2</v>
      </c>
      <c r="I32" s="14">
        <v>2</v>
      </c>
      <c r="J32" s="14">
        <v>2</v>
      </c>
      <c r="K32" s="14">
        <v>2</v>
      </c>
      <c r="L32" s="14">
        <v>2</v>
      </c>
      <c r="M32" s="14">
        <v>2</v>
      </c>
      <c r="N32" s="14">
        <v>2</v>
      </c>
      <c r="O32" s="17">
        <f t="shared" si="0"/>
        <v>2</v>
      </c>
    </row>
    <row r="33" spans="1:16" ht="60" x14ac:dyDescent="0.2">
      <c r="A33" s="7">
        <v>3.4</v>
      </c>
      <c r="B33" s="16" t="s">
        <v>43</v>
      </c>
      <c r="C33" s="7">
        <v>1</v>
      </c>
      <c r="D33" s="14">
        <v>1</v>
      </c>
      <c r="E33" s="14">
        <v>1</v>
      </c>
      <c r="F33" s="14">
        <v>1</v>
      </c>
      <c r="G33" s="14">
        <v>1</v>
      </c>
      <c r="H33" s="14">
        <v>1</v>
      </c>
      <c r="I33" s="14">
        <v>2</v>
      </c>
      <c r="J33" s="14">
        <v>1</v>
      </c>
      <c r="K33" s="14">
        <v>1</v>
      </c>
      <c r="L33" s="14">
        <v>2</v>
      </c>
      <c r="M33" s="14">
        <v>1</v>
      </c>
      <c r="N33" s="14">
        <v>1</v>
      </c>
      <c r="O33" s="72">
        <f t="shared" si="0"/>
        <v>1.1666666666666667</v>
      </c>
    </row>
    <row r="34" spans="1:16" ht="96" x14ac:dyDescent="0.2">
      <c r="A34" s="7">
        <v>3.5</v>
      </c>
      <c r="B34" s="16" t="s">
        <v>44</v>
      </c>
      <c r="C34" s="7">
        <v>1</v>
      </c>
      <c r="D34" s="14">
        <v>2</v>
      </c>
      <c r="E34" s="14">
        <v>2</v>
      </c>
      <c r="F34" s="14">
        <v>1</v>
      </c>
      <c r="G34" s="14">
        <v>2</v>
      </c>
      <c r="H34" s="14">
        <v>1</v>
      </c>
      <c r="I34" s="14">
        <v>2</v>
      </c>
      <c r="J34" s="14">
        <v>2</v>
      </c>
      <c r="K34" s="14">
        <v>1</v>
      </c>
      <c r="L34" s="14">
        <v>1</v>
      </c>
      <c r="M34" s="14">
        <v>1</v>
      </c>
      <c r="N34" s="14">
        <v>1</v>
      </c>
      <c r="O34" s="17">
        <f t="shared" si="0"/>
        <v>1.4166666666666667</v>
      </c>
    </row>
    <row r="35" spans="1:16" ht="108" x14ac:dyDescent="0.2">
      <c r="A35" s="7">
        <v>3.6</v>
      </c>
      <c r="B35" s="16" t="s">
        <v>45</v>
      </c>
      <c r="C35" s="7">
        <v>2</v>
      </c>
      <c r="D35" s="14">
        <v>2</v>
      </c>
      <c r="E35" s="14">
        <v>2</v>
      </c>
      <c r="F35" s="14">
        <v>2</v>
      </c>
      <c r="G35" s="14">
        <v>2</v>
      </c>
      <c r="H35" s="14">
        <v>2</v>
      </c>
      <c r="I35" s="14">
        <v>2</v>
      </c>
      <c r="J35" s="14">
        <v>2</v>
      </c>
      <c r="K35" s="14">
        <v>1</v>
      </c>
      <c r="L35" s="14">
        <v>1</v>
      </c>
      <c r="M35" s="14">
        <v>2</v>
      </c>
      <c r="N35" s="14">
        <v>2</v>
      </c>
      <c r="O35" s="17">
        <f t="shared" si="0"/>
        <v>1.8333333333333333</v>
      </c>
    </row>
    <row r="36" spans="1:16" ht="96" x14ac:dyDescent="0.2">
      <c r="A36" s="7">
        <v>3.7</v>
      </c>
      <c r="B36" s="16" t="s">
        <v>46</v>
      </c>
      <c r="C36" s="7">
        <v>1</v>
      </c>
      <c r="D36" s="14">
        <v>1</v>
      </c>
      <c r="E36" s="14">
        <v>2</v>
      </c>
      <c r="F36" s="14">
        <v>2</v>
      </c>
      <c r="G36" s="14">
        <v>2</v>
      </c>
      <c r="H36" s="14">
        <v>1</v>
      </c>
      <c r="I36" s="14">
        <v>1</v>
      </c>
      <c r="J36" s="14">
        <v>1</v>
      </c>
      <c r="K36" s="14">
        <v>2</v>
      </c>
      <c r="L36" s="14">
        <v>2</v>
      </c>
      <c r="M36" s="14">
        <v>1</v>
      </c>
      <c r="N36" s="14">
        <v>1</v>
      </c>
      <c r="O36" s="17">
        <f t="shared" si="0"/>
        <v>1.4166666666666667</v>
      </c>
    </row>
    <row r="37" spans="1:16" ht="156" x14ac:dyDescent="0.2">
      <c r="A37" s="7">
        <v>3.8</v>
      </c>
      <c r="B37" s="16" t="s">
        <v>47</v>
      </c>
      <c r="C37" s="7">
        <v>1</v>
      </c>
      <c r="D37" s="14">
        <v>2</v>
      </c>
      <c r="E37" s="14">
        <v>1</v>
      </c>
      <c r="F37" s="14">
        <v>1</v>
      </c>
      <c r="G37" s="14">
        <v>1</v>
      </c>
      <c r="H37" s="14">
        <v>1</v>
      </c>
      <c r="I37" s="14">
        <v>1</v>
      </c>
      <c r="J37" s="14">
        <v>1</v>
      </c>
      <c r="K37" s="14">
        <v>1</v>
      </c>
      <c r="L37" s="14">
        <v>1</v>
      </c>
      <c r="M37" s="14">
        <v>1</v>
      </c>
      <c r="N37" s="14">
        <v>1</v>
      </c>
      <c r="O37" s="72">
        <f t="shared" si="0"/>
        <v>1.0833333333333333</v>
      </c>
    </row>
    <row r="38" spans="1:16" ht="120" x14ac:dyDescent="0.2">
      <c r="A38" s="7">
        <v>3.9</v>
      </c>
      <c r="B38" s="16" t="s">
        <v>48</v>
      </c>
      <c r="C38" s="7">
        <v>1</v>
      </c>
      <c r="D38" s="14">
        <v>1</v>
      </c>
      <c r="E38" s="14">
        <v>1</v>
      </c>
      <c r="F38" s="14">
        <v>1</v>
      </c>
      <c r="G38" s="14">
        <v>1</v>
      </c>
      <c r="H38" s="14">
        <v>1</v>
      </c>
      <c r="I38" s="14">
        <v>1</v>
      </c>
      <c r="J38" s="14">
        <v>1</v>
      </c>
      <c r="K38" s="14">
        <v>1</v>
      </c>
      <c r="L38" s="14">
        <v>1</v>
      </c>
      <c r="M38" s="14">
        <v>1.5</v>
      </c>
      <c r="N38" s="14">
        <v>1</v>
      </c>
      <c r="O38" s="72">
        <f t="shared" si="0"/>
        <v>1.0416666666666667</v>
      </c>
    </row>
    <row r="39" spans="1:16" ht="12.75" x14ac:dyDescent="0.2">
      <c r="A39" s="59" t="s">
        <v>33</v>
      </c>
      <c r="B39" s="59"/>
      <c r="C39" s="31">
        <f t="shared" ref="C39:N39" si="5">SUM(C30:C38)</f>
        <v>12</v>
      </c>
      <c r="D39" s="31">
        <f t="shared" si="5"/>
        <v>14</v>
      </c>
      <c r="E39" s="31">
        <f t="shared" si="5"/>
        <v>15</v>
      </c>
      <c r="F39" s="31">
        <f t="shared" si="5"/>
        <v>14</v>
      </c>
      <c r="G39" s="31">
        <f t="shared" si="5"/>
        <v>15</v>
      </c>
      <c r="H39" s="31">
        <f t="shared" si="5"/>
        <v>12</v>
      </c>
      <c r="I39" s="31">
        <f t="shared" si="5"/>
        <v>15</v>
      </c>
      <c r="J39" s="31">
        <f t="shared" si="5"/>
        <v>13</v>
      </c>
      <c r="K39" s="31">
        <f t="shared" si="5"/>
        <v>12</v>
      </c>
      <c r="L39" s="31">
        <f t="shared" si="5"/>
        <v>14</v>
      </c>
      <c r="M39" s="31">
        <f t="shared" si="5"/>
        <v>12.5</v>
      </c>
      <c r="N39" s="31">
        <f t="shared" si="5"/>
        <v>12</v>
      </c>
      <c r="O39" s="31">
        <f t="shared" si="0"/>
        <v>13.375</v>
      </c>
    </row>
    <row r="40" spans="1:16" ht="12.75" x14ac:dyDescent="0.2">
      <c r="A40" s="60" t="s">
        <v>34</v>
      </c>
      <c r="B40" s="64"/>
      <c r="C40" s="32">
        <f t="shared" ref="C40:O40" si="6">C39/18</f>
        <v>0.66666666666666663</v>
      </c>
      <c r="D40" s="32">
        <f t="shared" si="6"/>
        <v>0.77777777777777779</v>
      </c>
      <c r="E40" s="32">
        <f t="shared" si="6"/>
        <v>0.83333333333333337</v>
      </c>
      <c r="F40" s="32">
        <f t="shared" si="6"/>
        <v>0.77777777777777779</v>
      </c>
      <c r="G40" s="32">
        <f t="shared" si="6"/>
        <v>0.83333333333333337</v>
      </c>
      <c r="H40" s="32">
        <f t="shared" si="6"/>
        <v>0.66666666666666663</v>
      </c>
      <c r="I40" s="32">
        <f t="shared" si="6"/>
        <v>0.83333333333333337</v>
      </c>
      <c r="J40" s="32">
        <f t="shared" si="6"/>
        <v>0.72222222222222221</v>
      </c>
      <c r="K40" s="32">
        <f t="shared" si="6"/>
        <v>0.66666666666666663</v>
      </c>
      <c r="L40" s="32">
        <f t="shared" si="6"/>
        <v>0.77777777777777779</v>
      </c>
      <c r="M40" s="32">
        <f t="shared" si="6"/>
        <v>0.69444444444444442</v>
      </c>
      <c r="N40" s="32">
        <f t="shared" si="6"/>
        <v>0.66666666666666663</v>
      </c>
      <c r="O40" s="32">
        <f t="shared" si="6"/>
        <v>0.74305555555555558</v>
      </c>
    </row>
    <row r="41" spans="1:16" x14ac:dyDescent="0.2">
      <c r="A41" s="75" t="s">
        <v>49</v>
      </c>
      <c r="B41" s="51"/>
      <c r="C41" s="51"/>
      <c r="D41" s="51"/>
      <c r="E41" s="15"/>
      <c r="F41" s="15"/>
      <c r="G41" s="15"/>
      <c r="H41" s="15"/>
      <c r="I41" s="15"/>
      <c r="J41" s="15"/>
      <c r="K41" s="15"/>
      <c r="L41" s="15"/>
      <c r="M41" s="15"/>
      <c r="N41" s="15"/>
      <c r="O41" s="33"/>
      <c r="P41" s="28"/>
    </row>
    <row r="42" spans="1:16" ht="72" x14ac:dyDescent="0.2">
      <c r="A42" s="7">
        <v>4.0999999999999996</v>
      </c>
      <c r="B42" s="16" t="s">
        <v>50</v>
      </c>
      <c r="C42" s="7">
        <v>2</v>
      </c>
      <c r="D42" s="14">
        <v>2</v>
      </c>
      <c r="E42" s="9">
        <v>2</v>
      </c>
      <c r="F42" s="14">
        <v>2</v>
      </c>
      <c r="G42" s="14">
        <v>2</v>
      </c>
      <c r="H42" s="14">
        <v>2</v>
      </c>
      <c r="I42" s="14">
        <v>2</v>
      </c>
      <c r="J42" s="14">
        <v>2</v>
      </c>
      <c r="K42" s="14">
        <v>1</v>
      </c>
      <c r="L42" s="14">
        <v>2</v>
      </c>
      <c r="M42" s="14">
        <v>2</v>
      </c>
      <c r="N42" s="14">
        <v>1</v>
      </c>
      <c r="O42" s="72">
        <f t="shared" si="0"/>
        <v>1.8333333333333333</v>
      </c>
    </row>
    <row r="43" spans="1:16" ht="48" x14ac:dyDescent="0.2">
      <c r="A43" s="7">
        <v>4.2</v>
      </c>
      <c r="B43" s="16" t="s">
        <v>51</v>
      </c>
      <c r="C43" s="7">
        <v>2</v>
      </c>
      <c r="D43" s="14">
        <v>2</v>
      </c>
      <c r="E43" s="14">
        <v>2</v>
      </c>
      <c r="F43" s="14">
        <v>2</v>
      </c>
      <c r="G43" s="14">
        <v>2</v>
      </c>
      <c r="H43" s="14">
        <v>2</v>
      </c>
      <c r="I43" s="14">
        <v>2</v>
      </c>
      <c r="J43" s="14">
        <v>2</v>
      </c>
      <c r="K43" s="14">
        <v>2</v>
      </c>
      <c r="L43" s="14">
        <v>2</v>
      </c>
      <c r="M43" s="14">
        <v>2</v>
      </c>
      <c r="N43" s="14">
        <v>2</v>
      </c>
      <c r="O43" s="17">
        <f t="shared" si="0"/>
        <v>2</v>
      </c>
    </row>
    <row r="44" spans="1:16" ht="36" x14ac:dyDescent="0.2">
      <c r="A44" s="7">
        <v>4.3</v>
      </c>
      <c r="B44" s="16" t="s">
        <v>52</v>
      </c>
      <c r="C44" s="7">
        <v>2</v>
      </c>
      <c r="D44" s="14">
        <v>2</v>
      </c>
      <c r="E44" s="14">
        <v>2</v>
      </c>
      <c r="F44" s="14">
        <v>2</v>
      </c>
      <c r="G44" s="14">
        <v>2</v>
      </c>
      <c r="H44" s="14">
        <v>2</v>
      </c>
      <c r="I44" s="14">
        <v>2</v>
      </c>
      <c r="J44" s="14">
        <v>2</v>
      </c>
      <c r="K44" s="14">
        <v>2</v>
      </c>
      <c r="L44" s="14">
        <v>2</v>
      </c>
      <c r="M44" s="14">
        <v>2</v>
      </c>
      <c r="N44" s="14">
        <v>2</v>
      </c>
      <c r="O44" s="15">
        <f t="shared" si="0"/>
        <v>2</v>
      </c>
    </row>
    <row r="45" spans="1:16" ht="48" x14ac:dyDescent="0.2">
      <c r="A45" s="7">
        <v>4.4000000000000004</v>
      </c>
      <c r="B45" s="16" t="s">
        <v>53</v>
      </c>
      <c r="C45" s="7">
        <v>2</v>
      </c>
      <c r="D45" s="14">
        <v>1</v>
      </c>
      <c r="E45" s="14">
        <v>2</v>
      </c>
      <c r="F45" s="14">
        <v>2</v>
      </c>
      <c r="G45" s="14">
        <v>1</v>
      </c>
      <c r="H45" s="14">
        <v>2</v>
      </c>
      <c r="I45" s="14">
        <v>2</v>
      </c>
      <c r="J45" s="14">
        <v>2</v>
      </c>
      <c r="K45" s="14">
        <v>2</v>
      </c>
      <c r="L45" s="14">
        <v>2</v>
      </c>
      <c r="M45" s="14">
        <v>2</v>
      </c>
      <c r="N45" s="14">
        <v>2</v>
      </c>
      <c r="O45" s="17">
        <f t="shared" si="0"/>
        <v>1.8333333333333333</v>
      </c>
    </row>
    <row r="46" spans="1:16" ht="120" x14ac:dyDescent="0.2">
      <c r="A46" s="7">
        <v>4.5</v>
      </c>
      <c r="B46" s="16" t="s">
        <v>54</v>
      </c>
      <c r="C46" s="7">
        <v>2</v>
      </c>
      <c r="D46" s="14">
        <v>1</v>
      </c>
      <c r="E46" s="14">
        <v>2</v>
      </c>
      <c r="F46" s="14">
        <v>2</v>
      </c>
      <c r="G46" s="14">
        <v>2</v>
      </c>
      <c r="H46" s="14">
        <v>2</v>
      </c>
      <c r="I46" s="14">
        <v>2</v>
      </c>
      <c r="J46" s="14">
        <v>2</v>
      </c>
      <c r="K46" s="14">
        <v>2</v>
      </c>
      <c r="L46" s="14">
        <v>2</v>
      </c>
      <c r="M46" s="14">
        <v>2</v>
      </c>
      <c r="N46" s="14">
        <v>2</v>
      </c>
      <c r="O46" s="17">
        <f t="shared" si="0"/>
        <v>1.9166666666666667</v>
      </c>
    </row>
    <row r="47" spans="1:16" ht="24" x14ac:dyDescent="0.2">
      <c r="A47" s="7">
        <v>4.5999999999999996</v>
      </c>
      <c r="B47" s="16" t="s">
        <v>55</v>
      </c>
      <c r="C47" s="7">
        <v>2</v>
      </c>
      <c r="D47" s="14">
        <v>2</v>
      </c>
      <c r="E47" s="14">
        <v>2</v>
      </c>
      <c r="F47" s="14">
        <v>2</v>
      </c>
      <c r="G47" s="14">
        <v>2</v>
      </c>
      <c r="H47" s="14">
        <v>2</v>
      </c>
      <c r="I47" s="14">
        <v>2</v>
      </c>
      <c r="J47" s="14">
        <v>2</v>
      </c>
      <c r="K47" s="14">
        <v>2</v>
      </c>
      <c r="L47" s="14">
        <v>2</v>
      </c>
      <c r="M47" s="14">
        <v>2</v>
      </c>
      <c r="N47" s="14">
        <v>2</v>
      </c>
      <c r="O47" s="17">
        <f t="shared" si="0"/>
        <v>2</v>
      </c>
    </row>
    <row r="48" spans="1:16" ht="60" x14ac:dyDescent="0.2">
      <c r="A48" s="7">
        <v>4.7</v>
      </c>
      <c r="B48" s="16" t="s">
        <v>56</v>
      </c>
      <c r="C48" s="7">
        <v>2</v>
      </c>
      <c r="D48" s="14">
        <v>2</v>
      </c>
      <c r="E48" s="14">
        <v>2</v>
      </c>
      <c r="F48" s="14">
        <v>2</v>
      </c>
      <c r="G48" s="14">
        <v>2</v>
      </c>
      <c r="H48" s="14">
        <v>2</v>
      </c>
      <c r="I48" s="14">
        <v>2</v>
      </c>
      <c r="J48" s="14">
        <v>2</v>
      </c>
      <c r="K48" s="14">
        <v>2</v>
      </c>
      <c r="L48" s="14">
        <v>2</v>
      </c>
      <c r="M48" s="14">
        <v>2</v>
      </c>
      <c r="N48" s="14">
        <v>2</v>
      </c>
      <c r="O48" s="17">
        <f t="shared" si="0"/>
        <v>2</v>
      </c>
    </row>
    <row r="49" spans="1:15" ht="84" x14ac:dyDescent="0.2">
      <c r="A49" s="7">
        <v>4.8</v>
      </c>
      <c r="B49" s="16" t="s">
        <v>57</v>
      </c>
      <c r="C49" s="7">
        <v>1</v>
      </c>
      <c r="D49" s="14">
        <v>2</v>
      </c>
      <c r="E49" s="14">
        <v>2</v>
      </c>
      <c r="F49" s="14">
        <v>1</v>
      </c>
      <c r="G49" s="14">
        <v>1</v>
      </c>
      <c r="H49" s="14">
        <v>2</v>
      </c>
      <c r="I49" s="14">
        <v>2</v>
      </c>
      <c r="J49" s="14">
        <v>1</v>
      </c>
      <c r="K49" s="14">
        <v>1</v>
      </c>
      <c r="L49" s="14">
        <v>2</v>
      </c>
      <c r="M49" s="14">
        <v>2</v>
      </c>
      <c r="N49" s="14">
        <v>1</v>
      </c>
      <c r="O49" s="17">
        <f t="shared" si="0"/>
        <v>1.5</v>
      </c>
    </row>
    <row r="50" spans="1:15" ht="156" x14ac:dyDescent="0.2">
      <c r="A50" s="7">
        <v>4.9000000000000004</v>
      </c>
      <c r="B50" s="16" t="s">
        <v>58</v>
      </c>
      <c r="C50" s="7">
        <v>1</v>
      </c>
      <c r="D50" s="14">
        <v>1</v>
      </c>
      <c r="E50" s="14">
        <v>1</v>
      </c>
      <c r="F50" s="14">
        <v>2</v>
      </c>
      <c r="G50" s="14">
        <v>1</v>
      </c>
      <c r="H50" s="14">
        <v>2</v>
      </c>
      <c r="I50" s="14">
        <v>2</v>
      </c>
      <c r="J50" s="14">
        <v>1</v>
      </c>
      <c r="K50" s="14">
        <v>1</v>
      </c>
      <c r="L50" s="14">
        <v>2</v>
      </c>
      <c r="M50" s="14">
        <v>2</v>
      </c>
      <c r="N50" s="14">
        <v>1</v>
      </c>
      <c r="O50" s="72">
        <f t="shared" si="0"/>
        <v>1.4166666666666667</v>
      </c>
    </row>
    <row r="51" spans="1:15" ht="12.75" x14ac:dyDescent="0.2">
      <c r="A51" s="59" t="s">
        <v>33</v>
      </c>
      <c r="B51" s="59"/>
      <c r="C51" s="31">
        <f t="shared" ref="C51:N51" si="7">SUM(C42:C50)</f>
        <v>16</v>
      </c>
      <c r="D51" s="31">
        <f t="shared" si="7"/>
        <v>15</v>
      </c>
      <c r="E51" s="31">
        <f t="shared" si="7"/>
        <v>17</v>
      </c>
      <c r="F51" s="31">
        <f t="shared" si="7"/>
        <v>17</v>
      </c>
      <c r="G51" s="31">
        <f t="shared" si="7"/>
        <v>15</v>
      </c>
      <c r="H51" s="31">
        <f t="shared" si="7"/>
        <v>18</v>
      </c>
      <c r="I51" s="31">
        <f t="shared" si="7"/>
        <v>18</v>
      </c>
      <c r="J51" s="31">
        <f t="shared" si="7"/>
        <v>16</v>
      </c>
      <c r="K51" s="31">
        <f t="shared" si="7"/>
        <v>15</v>
      </c>
      <c r="L51" s="31">
        <f t="shared" si="7"/>
        <v>18</v>
      </c>
      <c r="M51" s="31">
        <f t="shared" si="7"/>
        <v>18</v>
      </c>
      <c r="N51" s="31">
        <f t="shared" si="7"/>
        <v>15</v>
      </c>
      <c r="O51" s="31">
        <f t="shared" si="0"/>
        <v>16.5</v>
      </c>
    </row>
    <row r="52" spans="1:15" ht="12.75" x14ac:dyDescent="0.2">
      <c r="A52" s="3"/>
      <c r="B52" s="3" t="s">
        <v>34</v>
      </c>
      <c r="C52" s="32">
        <f t="shared" ref="C52:O52" si="8">C51/18</f>
        <v>0.88888888888888884</v>
      </c>
      <c r="D52" s="32">
        <f t="shared" si="8"/>
        <v>0.83333333333333337</v>
      </c>
      <c r="E52" s="32">
        <f t="shared" si="8"/>
        <v>0.94444444444444442</v>
      </c>
      <c r="F52" s="32">
        <f t="shared" si="8"/>
        <v>0.94444444444444442</v>
      </c>
      <c r="G52" s="32">
        <f t="shared" si="8"/>
        <v>0.83333333333333337</v>
      </c>
      <c r="H52" s="32">
        <f t="shared" si="8"/>
        <v>1</v>
      </c>
      <c r="I52" s="32">
        <f t="shared" si="8"/>
        <v>1</v>
      </c>
      <c r="J52" s="32">
        <f t="shared" si="8"/>
        <v>0.88888888888888884</v>
      </c>
      <c r="K52" s="32">
        <f t="shared" si="8"/>
        <v>0.83333333333333337</v>
      </c>
      <c r="L52" s="32">
        <f t="shared" si="8"/>
        <v>1</v>
      </c>
      <c r="M52" s="32">
        <f t="shared" si="8"/>
        <v>1</v>
      </c>
      <c r="N52" s="32">
        <f t="shared" si="8"/>
        <v>0.83333333333333337</v>
      </c>
      <c r="O52" s="34">
        <f t="shared" si="8"/>
        <v>0.91666666666666663</v>
      </c>
    </row>
    <row r="53" spans="1:15" x14ac:dyDescent="0.2">
      <c r="A53" s="75" t="s">
        <v>59</v>
      </c>
      <c r="B53" s="51"/>
      <c r="C53" s="51"/>
      <c r="D53" s="51"/>
      <c r="E53" s="15"/>
      <c r="F53" s="15"/>
      <c r="G53" s="15"/>
      <c r="H53" s="15"/>
      <c r="I53" s="15"/>
      <c r="J53" s="15"/>
      <c r="K53" s="15"/>
      <c r="L53" s="15"/>
      <c r="M53" s="15"/>
      <c r="N53" s="33"/>
      <c r="O53" s="35"/>
    </row>
    <row r="54" spans="1:15" ht="132" x14ac:dyDescent="0.2">
      <c r="A54" s="7">
        <v>5.0999999999999996</v>
      </c>
      <c r="B54" s="16" t="s">
        <v>60</v>
      </c>
      <c r="C54" s="7">
        <v>2</v>
      </c>
      <c r="D54" s="14">
        <v>2</v>
      </c>
      <c r="E54" s="14">
        <v>2</v>
      </c>
      <c r="F54" s="14">
        <v>2</v>
      </c>
      <c r="G54" s="14">
        <v>2</v>
      </c>
      <c r="H54" s="14">
        <v>2</v>
      </c>
      <c r="I54" s="14">
        <v>2</v>
      </c>
      <c r="J54" s="14">
        <v>2</v>
      </c>
      <c r="K54" s="14">
        <v>2</v>
      </c>
      <c r="L54" s="14">
        <v>2</v>
      </c>
      <c r="M54" s="14">
        <v>2</v>
      </c>
      <c r="N54" s="14">
        <v>2</v>
      </c>
      <c r="O54" s="36">
        <f t="shared" si="0"/>
        <v>2</v>
      </c>
    </row>
    <row r="55" spans="1:15" ht="84" x14ac:dyDescent="0.2">
      <c r="A55" s="7">
        <v>5.2</v>
      </c>
      <c r="B55" s="16" t="s">
        <v>61</v>
      </c>
      <c r="C55" s="7">
        <v>2</v>
      </c>
      <c r="D55" s="14">
        <v>2</v>
      </c>
      <c r="E55" s="14">
        <v>2</v>
      </c>
      <c r="F55" s="14">
        <v>2</v>
      </c>
      <c r="G55" s="14">
        <v>2</v>
      </c>
      <c r="H55" s="14">
        <v>2</v>
      </c>
      <c r="I55" s="14">
        <v>2</v>
      </c>
      <c r="J55" s="14">
        <v>2</v>
      </c>
      <c r="K55" s="14">
        <v>2</v>
      </c>
      <c r="L55" s="14">
        <v>2</v>
      </c>
      <c r="M55" s="14">
        <v>2</v>
      </c>
      <c r="N55" s="14">
        <v>2</v>
      </c>
      <c r="O55" s="17">
        <f t="shared" si="0"/>
        <v>2</v>
      </c>
    </row>
    <row r="56" spans="1:15" ht="156" x14ac:dyDescent="0.2">
      <c r="A56" s="7">
        <v>5.3</v>
      </c>
      <c r="B56" s="16" t="s">
        <v>62</v>
      </c>
      <c r="C56" s="7">
        <v>2</v>
      </c>
      <c r="D56" s="14">
        <v>2</v>
      </c>
      <c r="E56" s="14">
        <v>2</v>
      </c>
      <c r="F56" s="14">
        <v>2</v>
      </c>
      <c r="G56" s="14">
        <v>2</v>
      </c>
      <c r="H56" s="14">
        <v>2</v>
      </c>
      <c r="I56" s="14">
        <v>2</v>
      </c>
      <c r="J56" s="14">
        <v>2</v>
      </c>
      <c r="K56" s="14">
        <v>2</v>
      </c>
      <c r="L56" s="14">
        <v>2</v>
      </c>
      <c r="M56" s="14">
        <v>1.5</v>
      </c>
      <c r="N56" s="14">
        <v>2</v>
      </c>
      <c r="O56" s="17">
        <f t="shared" si="0"/>
        <v>1.9583333333333333</v>
      </c>
    </row>
    <row r="57" spans="1:15" ht="84" x14ac:dyDescent="0.2">
      <c r="A57" s="7">
        <v>5.4</v>
      </c>
      <c r="B57" s="16" t="s">
        <v>63</v>
      </c>
      <c r="C57" s="7">
        <v>2</v>
      </c>
      <c r="D57" s="14">
        <v>2</v>
      </c>
      <c r="E57" s="14">
        <v>1</v>
      </c>
      <c r="F57" s="14">
        <v>2</v>
      </c>
      <c r="G57" s="14">
        <v>2</v>
      </c>
      <c r="H57" s="14">
        <v>1</v>
      </c>
      <c r="I57" s="14">
        <v>2</v>
      </c>
      <c r="J57" s="14">
        <v>2</v>
      </c>
      <c r="K57" s="14">
        <v>1</v>
      </c>
      <c r="L57" s="14">
        <v>2</v>
      </c>
      <c r="M57" s="14">
        <v>1</v>
      </c>
      <c r="N57" s="14">
        <v>1</v>
      </c>
      <c r="O57" s="17">
        <f t="shared" si="0"/>
        <v>1.5833333333333333</v>
      </c>
    </row>
    <row r="58" spans="1:15" ht="72" x14ac:dyDescent="0.2">
      <c r="A58" s="7">
        <v>5.5</v>
      </c>
      <c r="B58" s="16" t="s">
        <v>64</v>
      </c>
      <c r="C58" s="7">
        <v>2</v>
      </c>
      <c r="D58" s="14">
        <v>2</v>
      </c>
      <c r="E58" s="14">
        <v>2</v>
      </c>
      <c r="F58" s="14">
        <v>2</v>
      </c>
      <c r="G58" s="14">
        <v>2</v>
      </c>
      <c r="H58" s="14">
        <v>2</v>
      </c>
      <c r="I58" s="14">
        <v>2</v>
      </c>
      <c r="J58" s="14">
        <v>2</v>
      </c>
      <c r="K58" s="14">
        <v>2</v>
      </c>
      <c r="L58" s="14">
        <v>2</v>
      </c>
      <c r="M58" s="14">
        <v>1</v>
      </c>
      <c r="N58" s="14">
        <v>1</v>
      </c>
      <c r="O58" s="17">
        <f t="shared" si="0"/>
        <v>1.8333333333333333</v>
      </c>
    </row>
    <row r="59" spans="1:15" ht="84" x14ac:dyDescent="0.2">
      <c r="A59" s="7">
        <v>5.6</v>
      </c>
      <c r="B59" s="7" t="s">
        <v>65</v>
      </c>
      <c r="C59" s="7">
        <v>2</v>
      </c>
      <c r="D59" s="14">
        <v>2</v>
      </c>
      <c r="E59" s="14">
        <v>2</v>
      </c>
      <c r="F59" s="14">
        <v>2</v>
      </c>
      <c r="G59" s="14">
        <v>2</v>
      </c>
      <c r="H59" s="14">
        <v>2</v>
      </c>
      <c r="I59" s="14">
        <v>2</v>
      </c>
      <c r="J59" s="14">
        <v>2</v>
      </c>
      <c r="K59" s="14">
        <v>2</v>
      </c>
      <c r="L59" s="14">
        <v>2</v>
      </c>
      <c r="M59" s="14">
        <v>2</v>
      </c>
      <c r="N59" s="14">
        <v>2</v>
      </c>
      <c r="O59" s="14">
        <f t="shared" si="0"/>
        <v>2</v>
      </c>
    </row>
    <row r="60" spans="1:15" ht="72" x14ac:dyDescent="0.2">
      <c r="A60" s="7">
        <v>5.7</v>
      </c>
      <c r="B60" s="7" t="s">
        <v>66</v>
      </c>
      <c r="C60" s="7">
        <v>2</v>
      </c>
      <c r="D60" s="14">
        <v>2</v>
      </c>
      <c r="E60" s="14">
        <v>2</v>
      </c>
      <c r="F60" s="14">
        <v>2</v>
      </c>
      <c r="G60" s="14">
        <v>2</v>
      </c>
      <c r="H60" s="14">
        <v>1</v>
      </c>
      <c r="I60" s="14">
        <v>2</v>
      </c>
      <c r="J60" s="14">
        <v>2</v>
      </c>
      <c r="K60" s="14">
        <v>2</v>
      </c>
      <c r="L60" s="14">
        <v>2</v>
      </c>
      <c r="M60" s="14">
        <v>2</v>
      </c>
      <c r="N60" s="14">
        <v>2</v>
      </c>
      <c r="O60" s="29">
        <f t="shared" si="0"/>
        <v>1.9166666666666667</v>
      </c>
    </row>
    <row r="61" spans="1:15" ht="60" x14ac:dyDescent="0.2">
      <c r="A61" s="7">
        <v>5.8</v>
      </c>
      <c r="B61" s="7" t="s">
        <v>67</v>
      </c>
      <c r="C61" s="7">
        <v>2</v>
      </c>
      <c r="D61" s="14">
        <v>2</v>
      </c>
      <c r="E61" s="14">
        <v>2</v>
      </c>
      <c r="F61" s="14">
        <v>2</v>
      </c>
      <c r="G61" s="14">
        <v>2</v>
      </c>
      <c r="H61" s="14">
        <v>2</v>
      </c>
      <c r="I61" s="14">
        <v>2</v>
      </c>
      <c r="J61" s="14">
        <v>2</v>
      </c>
      <c r="K61" s="14">
        <v>2</v>
      </c>
      <c r="L61" s="14">
        <v>2</v>
      </c>
      <c r="M61" s="14">
        <v>2</v>
      </c>
      <c r="N61" s="14">
        <v>2</v>
      </c>
      <c r="O61" s="14">
        <f t="shared" si="0"/>
        <v>2</v>
      </c>
    </row>
    <row r="62" spans="1:15" ht="168" x14ac:dyDescent="0.2">
      <c r="A62" s="7">
        <v>5.9</v>
      </c>
      <c r="B62" s="7" t="s">
        <v>68</v>
      </c>
      <c r="C62" s="7">
        <v>2</v>
      </c>
      <c r="D62" s="14">
        <v>2</v>
      </c>
      <c r="E62" s="14">
        <v>2</v>
      </c>
      <c r="F62" s="14">
        <v>2</v>
      </c>
      <c r="G62" s="14">
        <v>2</v>
      </c>
      <c r="H62" s="14">
        <v>2</v>
      </c>
      <c r="I62" s="14">
        <v>2</v>
      </c>
      <c r="J62" s="14">
        <v>2</v>
      </c>
      <c r="K62" s="14">
        <v>2</v>
      </c>
      <c r="L62" s="14">
        <v>2</v>
      </c>
      <c r="M62" s="14">
        <v>2</v>
      </c>
      <c r="N62" s="14">
        <v>2</v>
      </c>
      <c r="O62" s="14">
        <f t="shared" si="0"/>
        <v>2</v>
      </c>
    </row>
    <row r="63" spans="1:15" ht="192" x14ac:dyDescent="0.2">
      <c r="A63" s="7">
        <v>5.0999999999999996</v>
      </c>
      <c r="B63" s="7" t="s">
        <v>69</v>
      </c>
      <c r="C63" s="7">
        <v>2</v>
      </c>
      <c r="D63" s="14">
        <v>2</v>
      </c>
      <c r="E63" s="14">
        <v>2</v>
      </c>
      <c r="F63" s="14">
        <v>2</v>
      </c>
      <c r="G63" s="14">
        <v>2</v>
      </c>
      <c r="H63" s="14">
        <v>2</v>
      </c>
      <c r="I63" s="14">
        <v>2</v>
      </c>
      <c r="J63" s="14">
        <v>2</v>
      </c>
      <c r="K63" s="14">
        <v>2</v>
      </c>
      <c r="L63" s="14">
        <v>2</v>
      </c>
      <c r="M63" s="14">
        <v>2</v>
      </c>
      <c r="N63" s="14">
        <v>2</v>
      </c>
      <c r="O63" s="14">
        <f t="shared" si="0"/>
        <v>2</v>
      </c>
    </row>
    <row r="64" spans="1:15" x14ac:dyDescent="0.2">
      <c r="A64" s="37"/>
      <c r="B64" s="2" t="s">
        <v>33</v>
      </c>
      <c r="C64" s="38">
        <f t="shared" ref="C64:N64" si="9">SUM(C54:C63)</f>
        <v>20</v>
      </c>
      <c r="D64" s="38">
        <f t="shared" si="9"/>
        <v>20</v>
      </c>
      <c r="E64" s="38">
        <f t="shared" si="9"/>
        <v>19</v>
      </c>
      <c r="F64" s="38">
        <f t="shared" si="9"/>
        <v>20</v>
      </c>
      <c r="G64" s="38">
        <f t="shared" si="9"/>
        <v>20</v>
      </c>
      <c r="H64" s="38">
        <f t="shared" si="9"/>
        <v>18</v>
      </c>
      <c r="I64" s="38">
        <f t="shared" si="9"/>
        <v>20</v>
      </c>
      <c r="J64" s="38">
        <f t="shared" si="9"/>
        <v>20</v>
      </c>
      <c r="K64" s="38">
        <f t="shared" si="9"/>
        <v>19</v>
      </c>
      <c r="L64" s="38">
        <f t="shared" si="9"/>
        <v>20</v>
      </c>
      <c r="M64" s="38">
        <f t="shared" si="9"/>
        <v>17.5</v>
      </c>
      <c r="N64" s="38">
        <f t="shared" si="9"/>
        <v>18</v>
      </c>
      <c r="O64" s="38">
        <f t="shared" si="0"/>
        <v>19.291666666666668</v>
      </c>
    </row>
    <row r="65" spans="1:16" x14ac:dyDescent="0.2">
      <c r="A65" s="37"/>
      <c r="B65" s="39" t="s">
        <v>34</v>
      </c>
      <c r="C65" s="40">
        <f t="shared" ref="C65:O65" si="10">C64/20</f>
        <v>1</v>
      </c>
      <c r="D65" s="40">
        <f t="shared" si="10"/>
        <v>1</v>
      </c>
      <c r="E65" s="40">
        <f t="shared" si="10"/>
        <v>0.95</v>
      </c>
      <c r="F65" s="40">
        <f t="shared" si="10"/>
        <v>1</v>
      </c>
      <c r="G65" s="40">
        <f t="shared" si="10"/>
        <v>1</v>
      </c>
      <c r="H65" s="40">
        <f t="shared" si="10"/>
        <v>0.9</v>
      </c>
      <c r="I65" s="40">
        <f t="shared" si="10"/>
        <v>1</v>
      </c>
      <c r="J65" s="40">
        <f t="shared" si="10"/>
        <v>1</v>
      </c>
      <c r="K65" s="40">
        <f t="shared" si="10"/>
        <v>0.95</v>
      </c>
      <c r="L65" s="40">
        <f t="shared" si="10"/>
        <v>1</v>
      </c>
      <c r="M65" s="40">
        <f t="shared" si="10"/>
        <v>0.875</v>
      </c>
      <c r="N65" s="40">
        <f t="shared" si="10"/>
        <v>0.9</v>
      </c>
      <c r="O65" s="40">
        <f t="shared" si="10"/>
        <v>0.96458333333333335</v>
      </c>
    </row>
    <row r="66" spans="1:16" ht="21.75" customHeight="1" x14ac:dyDescent="0.2">
      <c r="A66" s="77" t="s">
        <v>70</v>
      </c>
      <c r="B66" s="65"/>
      <c r="C66" s="65"/>
      <c r="D66" s="65"/>
      <c r="E66" s="14"/>
      <c r="F66" s="14"/>
      <c r="G66" s="14"/>
      <c r="H66" s="14"/>
      <c r="I66" s="14"/>
      <c r="J66" s="14"/>
      <c r="K66" s="14"/>
      <c r="L66" s="14"/>
      <c r="M66" s="14"/>
      <c r="N66" s="14"/>
      <c r="O66" s="14"/>
    </row>
    <row r="67" spans="1:16" ht="96" x14ac:dyDescent="0.2">
      <c r="A67" s="7">
        <v>6.1</v>
      </c>
      <c r="B67" s="7" t="s">
        <v>71</v>
      </c>
      <c r="C67" s="7">
        <v>2</v>
      </c>
      <c r="D67" s="14">
        <v>2</v>
      </c>
      <c r="E67" s="14">
        <v>2</v>
      </c>
      <c r="F67" s="14">
        <v>2</v>
      </c>
      <c r="G67" s="14">
        <v>2</v>
      </c>
      <c r="H67" s="14">
        <v>2</v>
      </c>
      <c r="I67" s="14">
        <v>2</v>
      </c>
      <c r="J67" s="14">
        <v>2</v>
      </c>
      <c r="K67" s="14">
        <v>2</v>
      </c>
      <c r="L67" s="14">
        <v>1</v>
      </c>
      <c r="M67" s="14">
        <v>2</v>
      </c>
      <c r="N67" s="14">
        <v>2</v>
      </c>
      <c r="O67" s="74">
        <f t="shared" si="0"/>
        <v>1.9166666666666667</v>
      </c>
    </row>
    <row r="68" spans="1:16" ht="48" x14ac:dyDescent="0.2">
      <c r="A68" s="7">
        <v>6.2</v>
      </c>
      <c r="B68" s="16" t="s">
        <v>72</v>
      </c>
      <c r="C68" s="7">
        <v>2</v>
      </c>
      <c r="D68" s="14">
        <v>2</v>
      </c>
      <c r="E68" s="14">
        <v>2</v>
      </c>
      <c r="F68" s="14">
        <v>1</v>
      </c>
      <c r="G68" s="14">
        <v>2</v>
      </c>
      <c r="H68" s="14">
        <v>2</v>
      </c>
      <c r="I68" s="14">
        <v>2</v>
      </c>
      <c r="J68" s="14">
        <v>2</v>
      </c>
      <c r="K68" s="14">
        <v>2</v>
      </c>
      <c r="L68" s="14">
        <v>1</v>
      </c>
      <c r="M68" s="14">
        <v>1.5</v>
      </c>
      <c r="N68" s="14">
        <v>2</v>
      </c>
      <c r="O68" s="72">
        <f t="shared" si="0"/>
        <v>1.7916666666666667</v>
      </c>
    </row>
    <row r="69" spans="1:16" ht="60" x14ac:dyDescent="0.2">
      <c r="A69" s="7">
        <v>6.3</v>
      </c>
      <c r="B69" s="16" t="s">
        <v>73</v>
      </c>
      <c r="C69" s="7">
        <v>2</v>
      </c>
      <c r="D69" s="14">
        <v>2</v>
      </c>
      <c r="E69" s="14">
        <v>2</v>
      </c>
      <c r="F69" s="14">
        <v>1</v>
      </c>
      <c r="G69" s="14">
        <v>2</v>
      </c>
      <c r="H69" s="14">
        <v>2</v>
      </c>
      <c r="I69" s="14">
        <v>2</v>
      </c>
      <c r="J69" s="14">
        <v>2</v>
      </c>
      <c r="K69" s="14">
        <v>2</v>
      </c>
      <c r="L69" s="14">
        <v>1</v>
      </c>
      <c r="M69" s="14">
        <v>2</v>
      </c>
      <c r="N69" s="14">
        <v>2</v>
      </c>
      <c r="O69" s="72">
        <f t="shared" si="0"/>
        <v>1.8333333333333333</v>
      </c>
    </row>
    <row r="70" spans="1:16" ht="72" x14ac:dyDescent="0.2">
      <c r="A70" s="7">
        <v>6.4</v>
      </c>
      <c r="B70" s="16" t="s">
        <v>74</v>
      </c>
      <c r="C70" s="7">
        <v>1</v>
      </c>
      <c r="D70" s="14">
        <v>1</v>
      </c>
      <c r="E70" s="14">
        <v>1</v>
      </c>
      <c r="F70" s="14">
        <v>1</v>
      </c>
      <c r="G70" s="14">
        <v>1</v>
      </c>
      <c r="H70" s="14">
        <v>2</v>
      </c>
      <c r="I70" s="14">
        <v>1</v>
      </c>
      <c r="J70" s="14">
        <v>1</v>
      </c>
      <c r="K70" s="14">
        <v>1</v>
      </c>
      <c r="L70" s="14">
        <v>1</v>
      </c>
      <c r="M70" s="14">
        <v>2</v>
      </c>
      <c r="N70" s="14">
        <v>1</v>
      </c>
      <c r="O70" s="72">
        <f t="shared" si="0"/>
        <v>1.1666666666666667</v>
      </c>
    </row>
    <row r="71" spans="1:16" ht="96" x14ac:dyDescent="0.2">
      <c r="A71" s="7">
        <v>6.5</v>
      </c>
      <c r="B71" s="16" t="s">
        <v>75</v>
      </c>
      <c r="C71" s="7">
        <v>2</v>
      </c>
      <c r="D71" s="14">
        <v>2</v>
      </c>
      <c r="E71" s="14">
        <v>2</v>
      </c>
      <c r="F71" s="14">
        <v>2</v>
      </c>
      <c r="G71" s="14">
        <v>2</v>
      </c>
      <c r="H71" s="14">
        <v>2</v>
      </c>
      <c r="I71" s="14">
        <v>2</v>
      </c>
      <c r="J71" s="14">
        <v>2</v>
      </c>
      <c r="K71" s="14">
        <v>2</v>
      </c>
      <c r="L71" s="14">
        <v>2</v>
      </c>
      <c r="M71" s="14">
        <v>1</v>
      </c>
      <c r="N71" s="14">
        <v>2</v>
      </c>
      <c r="O71" s="72">
        <f t="shared" si="0"/>
        <v>1.9166666666666667</v>
      </c>
    </row>
    <row r="72" spans="1:16" ht="108" x14ac:dyDescent="0.2">
      <c r="A72" s="7">
        <v>6.6</v>
      </c>
      <c r="B72" s="16" t="s">
        <v>76</v>
      </c>
      <c r="C72" s="7">
        <v>2</v>
      </c>
      <c r="D72" s="14">
        <v>2</v>
      </c>
      <c r="E72" s="14">
        <v>2</v>
      </c>
      <c r="F72" s="14">
        <v>2</v>
      </c>
      <c r="G72" s="14">
        <v>2</v>
      </c>
      <c r="H72" s="14">
        <v>2</v>
      </c>
      <c r="I72" s="14">
        <v>2</v>
      </c>
      <c r="J72" s="14">
        <v>2</v>
      </c>
      <c r="K72" s="14">
        <v>2</v>
      </c>
      <c r="L72" s="14">
        <v>2</v>
      </c>
      <c r="M72" s="14">
        <v>1</v>
      </c>
      <c r="N72" s="14">
        <v>1</v>
      </c>
      <c r="O72" s="72">
        <f t="shared" si="0"/>
        <v>1.8333333333333333</v>
      </c>
    </row>
    <row r="73" spans="1:16" ht="84" x14ac:dyDescent="0.2">
      <c r="A73" s="7">
        <v>6.7</v>
      </c>
      <c r="B73" s="16" t="s">
        <v>77</v>
      </c>
      <c r="C73" s="7">
        <v>2</v>
      </c>
      <c r="D73" s="14">
        <v>2</v>
      </c>
      <c r="E73" s="14">
        <v>2</v>
      </c>
      <c r="F73" s="14">
        <v>2</v>
      </c>
      <c r="G73" s="14">
        <v>2</v>
      </c>
      <c r="H73" s="14">
        <v>2</v>
      </c>
      <c r="I73" s="14">
        <v>2</v>
      </c>
      <c r="J73" s="14">
        <v>2</v>
      </c>
      <c r="K73" s="14">
        <v>1</v>
      </c>
      <c r="L73" s="14">
        <v>2</v>
      </c>
      <c r="M73" s="14">
        <v>1</v>
      </c>
      <c r="N73" s="14">
        <v>1</v>
      </c>
      <c r="O73" s="17">
        <f t="shared" si="0"/>
        <v>1.75</v>
      </c>
    </row>
    <row r="74" spans="1:16" ht="96" x14ac:dyDescent="0.2">
      <c r="A74" s="7">
        <v>6.8</v>
      </c>
      <c r="B74" s="16" t="s">
        <v>78</v>
      </c>
      <c r="C74" s="7">
        <v>2</v>
      </c>
      <c r="D74" s="14">
        <v>2</v>
      </c>
      <c r="E74" s="14">
        <v>2</v>
      </c>
      <c r="F74" s="14">
        <v>2</v>
      </c>
      <c r="G74" s="14">
        <v>2</v>
      </c>
      <c r="H74" s="14">
        <v>2</v>
      </c>
      <c r="I74" s="14">
        <v>2</v>
      </c>
      <c r="J74" s="14">
        <v>2</v>
      </c>
      <c r="K74" s="14">
        <v>2</v>
      </c>
      <c r="L74" s="14">
        <v>2</v>
      </c>
      <c r="M74" s="14">
        <v>2</v>
      </c>
      <c r="N74" s="14">
        <v>2</v>
      </c>
      <c r="O74" s="15">
        <f t="shared" ref="O74:O77" si="11">AVERAGE(C74:N74)</f>
        <v>2</v>
      </c>
    </row>
    <row r="75" spans="1:16" ht="96" x14ac:dyDescent="0.2">
      <c r="A75" s="7">
        <v>6.9</v>
      </c>
      <c r="B75" s="16" t="s">
        <v>79</v>
      </c>
      <c r="C75" s="7">
        <v>2</v>
      </c>
      <c r="D75" s="14">
        <v>1</v>
      </c>
      <c r="E75" s="14">
        <v>2</v>
      </c>
      <c r="F75" s="14">
        <v>2</v>
      </c>
      <c r="G75" s="14">
        <v>2</v>
      </c>
      <c r="H75" s="14">
        <v>2</v>
      </c>
      <c r="I75" s="14">
        <v>2</v>
      </c>
      <c r="J75" s="14">
        <v>2</v>
      </c>
      <c r="K75" s="14">
        <v>2</v>
      </c>
      <c r="L75" s="14">
        <v>2</v>
      </c>
      <c r="M75" s="14">
        <v>2</v>
      </c>
      <c r="N75" s="14">
        <v>2</v>
      </c>
      <c r="O75" s="72">
        <f t="shared" si="11"/>
        <v>1.9166666666666667</v>
      </c>
    </row>
    <row r="76" spans="1:16" ht="48" x14ac:dyDescent="0.2">
      <c r="A76" s="7">
        <v>6.1</v>
      </c>
      <c r="B76" s="16" t="s">
        <v>80</v>
      </c>
      <c r="C76" s="7">
        <v>2</v>
      </c>
      <c r="D76" s="14">
        <v>2</v>
      </c>
      <c r="E76" s="14">
        <v>2</v>
      </c>
      <c r="F76" s="14">
        <v>2</v>
      </c>
      <c r="G76" s="14">
        <v>2</v>
      </c>
      <c r="H76" s="14">
        <v>2</v>
      </c>
      <c r="I76" s="14">
        <v>2</v>
      </c>
      <c r="J76" s="14">
        <v>2</v>
      </c>
      <c r="K76" s="14">
        <v>2</v>
      </c>
      <c r="L76" s="14">
        <v>2</v>
      </c>
      <c r="M76" s="14">
        <v>2</v>
      </c>
      <c r="N76" s="14">
        <v>2</v>
      </c>
      <c r="O76" s="15">
        <f t="shared" si="11"/>
        <v>2</v>
      </c>
    </row>
    <row r="77" spans="1:16" x14ac:dyDescent="0.2">
      <c r="A77" s="59" t="s">
        <v>33</v>
      </c>
      <c r="B77" s="59"/>
      <c r="C77" s="38">
        <f t="shared" ref="C77:N77" si="12">SUM(C67:C76)</f>
        <v>19</v>
      </c>
      <c r="D77" s="38">
        <f t="shared" si="12"/>
        <v>18</v>
      </c>
      <c r="E77" s="38">
        <f t="shared" si="12"/>
        <v>19</v>
      </c>
      <c r="F77" s="38">
        <f t="shared" si="12"/>
        <v>17</v>
      </c>
      <c r="G77" s="38">
        <f t="shared" si="12"/>
        <v>19</v>
      </c>
      <c r="H77" s="38">
        <f t="shared" si="12"/>
        <v>20</v>
      </c>
      <c r="I77" s="38">
        <f t="shared" si="12"/>
        <v>19</v>
      </c>
      <c r="J77" s="38">
        <f t="shared" si="12"/>
        <v>19</v>
      </c>
      <c r="K77" s="38">
        <f t="shared" si="12"/>
        <v>18</v>
      </c>
      <c r="L77" s="38">
        <f t="shared" si="12"/>
        <v>16</v>
      </c>
      <c r="M77" s="38">
        <f t="shared" si="12"/>
        <v>16.5</v>
      </c>
      <c r="N77" s="38">
        <f t="shared" si="12"/>
        <v>17</v>
      </c>
      <c r="O77" s="41">
        <f t="shared" si="11"/>
        <v>18.125</v>
      </c>
    </row>
    <row r="78" spans="1:16" x14ac:dyDescent="0.2">
      <c r="A78" s="3"/>
      <c r="B78" s="3" t="s">
        <v>34</v>
      </c>
      <c r="C78" s="40">
        <f t="shared" ref="C78:O78" si="13">C77/20</f>
        <v>0.95</v>
      </c>
      <c r="D78" s="40">
        <f t="shared" si="13"/>
        <v>0.9</v>
      </c>
      <c r="E78" s="40">
        <f t="shared" si="13"/>
        <v>0.95</v>
      </c>
      <c r="F78" s="40">
        <f t="shared" si="13"/>
        <v>0.85</v>
      </c>
      <c r="G78" s="40">
        <f t="shared" si="13"/>
        <v>0.95</v>
      </c>
      <c r="H78" s="40">
        <f t="shared" si="13"/>
        <v>1</v>
      </c>
      <c r="I78" s="40">
        <f t="shared" si="13"/>
        <v>0.95</v>
      </c>
      <c r="J78" s="40">
        <f t="shared" si="13"/>
        <v>0.95</v>
      </c>
      <c r="K78" s="40">
        <f t="shared" si="13"/>
        <v>0.9</v>
      </c>
      <c r="L78" s="40">
        <f t="shared" si="13"/>
        <v>0.8</v>
      </c>
      <c r="M78" s="40">
        <f t="shared" si="13"/>
        <v>0.82499999999999996</v>
      </c>
      <c r="N78" s="40">
        <f t="shared" si="13"/>
        <v>0.85</v>
      </c>
      <c r="O78" s="40">
        <f t="shared" si="13"/>
        <v>0.90625</v>
      </c>
    </row>
    <row r="79" spans="1:16" x14ac:dyDescent="0.2">
      <c r="A79" s="66" t="s">
        <v>81</v>
      </c>
      <c r="B79" s="66"/>
      <c r="C79" s="42">
        <f t="shared" ref="C79:N79" si="14">SUM(C21,C27,C39,C51,C64,C77)</f>
        <v>93</v>
      </c>
      <c r="D79" s="42">
        <f t="shared" si="14"/>
        <v>90</v>
      </c>
      <c r="E79" s="42">
        <f t="shared" si="14"/>
        <v>97</v>
      </c>
      <c r="F79" s="42">
        <f t="shared" si="14"/>
        <v>95</v>
      </c>
      <c r="G79" s="42">
        <f t="shared" si="14"/>
        <v>95</v>
      </c>
      <c r="H79" s="42">
        <f t="shared" si="14"/>
        <v>93</v>
      </c>
      <c r="I79" s="42">
        <f t="shared" si="14"/>
        <v>98</v>
      </c>
      <c r="J79" s="42">
        <f t="shared" si="14"/>
        <v>94</v>
      </c>
      <c r="K79" s="42">
        <f t="shared" si="14"/>
        <v>86</v>
      </c>
      <c r="L79" s="42">
        <f t="shared" si="14"/>
        <v>95</v>
      </c>
      <c r="M79" s="42">
        <f t="shared" si="14"/>
        <v>90</v>
      </c>
      <c r="N79" s="42">
        <f t="shared" si="14"/>
        <v>86</v>
      </c>
      <c r="O79" s="42">
        <f t="shared" ref="O79:O80" si="15">SUM(C79:N79)</f>
        <v>1112</v>
      </c>
    </row>
    <row r="80" spans="1:16" x14ac:dyDescent="0.2">
      <c r="A80" s="66" t="s">
        <v>82</v>
      </c>
      <c r="B80" s="66"/>
      <c r="C80" s="42">
        <v>104</v>
      </c>
      <c r="D80" s="42">
        <v>104</v>
      </c>
      <c r="E80" s="42">
        <v>104</v>
      </c>
      <c r="F80" s="42">
        <v>104</v>
      </c>
      <c r="G80" s="42">
        <v>104</v>
      </c>
      <c r="H80" s="42">
        <v>104</v>
      </c>
      <c r="I80" s="42">
        <v>104</v>
      </c>
      <c r="J80" s="42">
        <v>104</v>
      </c>
      <c r="K80" s="42">
        <v>104</v>
      </c>
      <c r="L80" s="42">
        <v>104</v>
      </c>
      <c r="M80" s="42">
        <v>104</v>
      </c>
      <c r="N80" s="42">
        <v>104</v>
      </c>
      <c r="O80" s="42">
        <f t="shared" si="15"/>
        <v>1248</v>
      </c>
      <c r="P80" s="43"/>
    </row>
    <row r="81" spans="1:15" x14ac:dyDescent="0.2">
      <c r="A81" s="67" t="s">
        <v>83</v>
      </c>
      <c r="B81" s="68"/>
      <c r="C81" s="44">
        <f t="shared" ref="C81:N81" si="16">C79/C80</f>
        <v>0.89423076923076927</v>
      </c>
      <c r="D81" s="44">
        <f t="shared" si="16"/>
        <v>0.86538461538461542</v>
      </c>
      <c r="E81" s="44">
        <f t="shared" si="16"/>
        <v>0.93269230769230771</v>
      </c>
      <c r="F81" s="44">
        <f t="shared" si="16"/>
        <v>0.91346153846153844</v>
      </c>
      <c r="G81" s="44">
        <f t="shared" si="16"/>
        <v>0.91346153846153844</v>
      </c>
      <c r="H81" s="44">
        <f t="shared" si="16"/>
        <v>0.89423076923076927</v>
      </c>
      <c r="I81" s="44">
        <f t="shared" si="16"/>
        <v>0.94230769230769229</v>
      </c>
      <c r="J81" s="44">
        <f t="shared" si="16"/>
        <v>0.90384615384615385</v>
      </c>
      <c r="K81" s="44">
        <f t="shared" si="16"/>
        <v>0.82692307692307687</v>
      </c>
      <c r="L81" s="44">
        <f t="shared" si="16"/>
        <v>0.91346153846153844</v>
      </c>
      <c r="M81" s="44">
        <f t="shared" si="16"/>
        <v>0.86538461538461542</v>
      </c>
      <c r="N81" s="44">
        <f t="shared" si="16"/>
        <v>0.82692307692307687</v>
      </c>
      <c r="O81" s="44">
        <f>O79/O80</f>
        <v>0.89102564102564108</v>
      </c>
    </row>
  </sheetData>
  <mergeCells count="34">
    <mergeCell ref="A77:B77"/>
    <mergeCell ref="A79:B79"/>
    <mergeCell ref="A80:B80"/>
    <mergeCell ref="A81:B81"/>
    <mergeCell ref="A40:B40"/>
    <mergeCell ref="A41:D41"/>
    <mergeCell ref="A51:B51"/>
    <mergeCell ref="A53:D53"/>
    <mergeCell ref="A66:D66"/>
    <mergeCell ref="A23:D23"/>
    <mergeCell ref="A27:B27"/>
    <mergeCell ref="A28:B28"/>
    <mergeCell ref="A29:D29"/>
    <mergeCell ref="A39:B39"/>
    <mergeCell ref="K6:K9"/>
    <mergeCell ref="L6:L9"/>
    <mergeCell ref="M6:M9"/>
    <mergeCell ref="N6:N9"/>
    <mergeCell ref="O6:O9"/>
    <mergeCell ref="F6:F9"/>
    <mergeCell ref="G6:G9"/>
    <mergeCell ref="H6:H9"/>
    <mergeCell ref="I6:I9"/>
    <mergeCell ref="J6:J9"/>
    <mergeCell ref="A5:D5"/>
    <mergeCell ref="A6:A9"/>
    <mergeCell ref="C6:C9"/>
    <mergeCell ref="D6:D9"/>
    <mergeCell ref="E6:E9"/>
    <mergeCell ref="A1:O1"/>
    <mergeCell ref="A2:O2"/>
    <mergeCell ref="A3:A4"/>
    <mergeCell ref="B3:B4"/>
    <mergeCell ref="C4:O4"/>
  </mergeCells>
  <pageMargins left="0.25" right="0.25"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2023 </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 воспитатель</dc:creator>
  <cp:lastModifiedBy>детский садИвушка</cp:lastModifiedBy>
  <cp:revision>24</cp:revision>
  <dcterms:created xsi:type="dcterms:W3CDTF">2006-09-16T00:00:00Z</dcterms:created>
  <dcterms:modified xsi:type="dcterms:W3CDTF">2023-12-13T07:38:33Z</dcterms:modified>
</cp:coreProperties>
</file>